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4A0711F3-7464-4428-830D-D30B4F5B4B56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ご一括注文書" sheetId="3" r:id="rId1"/>
    <sheet name="コマンド入力(非表示）" sheetId="4" r:id="rId2"/>
    <sheet name="代理注文用シート（非表示）" sheetId="6" r:id="rId3"/>
  </sheets>
  <definedNames>
    <definedName name="_xlnm._FilterDatabase" localSheetId="1" hidden="1">'コマンド入力(非表示）'!$H$3:$H$180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1" i="6" l="1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S31" i="6"/>
  <c r="R31" i="6"/>
  <c r="O31" i="6"/>
  <c r="L31" i="6"/>
  <c r="K31" i="6"/>
  <c r="J31" i="6"/>
  <c r="F31" i="6"/>
  <c r="B31" i="6"/>
  <c r="W31" i="6" s="1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L30" i="6"/>
  <c r="K30" i="6"/>
  <c r="J30" i="6"/>
  <c r="F30" i="6"/>
  <c r="B30" i="6"/>
  <c r="S30" i="6" s="1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U29" i="6"/>
  <c r="L29" i="6"/>
  <c r="K29" i="6"/>
  <c r="J29" i="6"/>
  <c r="F29" i="6"/>
  <c r="B29" i="6"/>
  <c r="G29" i="6" s="1"/>
  <c r="AR28" i="6"/>
  <c r="AQ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T28" i="6"/>
  <c r="R28" i="6"/>
  <c r="P28" i="6"/>
  <c r="N28" i="6"/>
  <c r="L28" i="6"/>
  <c r="K28" i="6"/>
  <c r="J28" i="6"/>
  <c r="F28" i="6"/>
  <c r="B28" i="6"/>
  <c r="S28" i="6" s="1"/>
  <c r="AR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R27" i="6"/>
  <c r="N27" i="6"/>
  <c r="M27" i="6"/>
  <c r="L27" i="6"/>
  <c r="K27" i="6"/>
  <c r="J27" i="6"/>
  <c r="F27" i="6"/>
  <c r="B27" i="6"/>
  <c r="S27" i="6" s="1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L26" i="6"/>
  <c r="K26" i="6"/>
  <c r="J26" i="6"/>
  <c r="F26" i="6"/>
  <c r="B26" i="6"/>
  <c r="S26" i="6" s="1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L25" i="6"/>
  <c r="K25" i="6"/>
  <c r="J25" i="6"/>
  <c r="F25" i="6"/>
  <c r="B25" i="6"/>
  <c r="U25" i="6" s="1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T24" i="6"/>
  <c r="R24" i="6"/>
  <c r="Q24" i="6"/>
  <c r="P24" i="6"/>
  <c r="O24" i="6"/>
  <c r="N24" i="6"/>
  <c r="L24" i="6"/>
  <c r="K24" i="6"/>
  <c r="J24" i="6"/>
  <c r="F24" i="6"/>
  <c r="B24" i="6"/>
  <c r="S24" i="6" s="1"/>
  <c r="AR23" i="6"/>
  <c r="AQ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W23" i="6"/>
  <c r="S23" i="6"/>
  <c r="L23" i="6"/>
  <c r="K23" i="6"/>
  <c r="J23" i="6"/>
  <c r="F23" i="6"/>
  <c r="B23" i="6"/>
  <c r="R23" i="6" s="1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W22" i="6"/>
  <c r="U22" i="6"/>
  <c r="R22" i="6"/>
  <c r="Q22" i="6"/>
  <c r="P22" i="6"/>
  <c r="L22" i="6"/>
  <c r="K22" i="6"/>
  <c r="J22" i="6"/>
  <c r="F22" i="6"/>
  <c r="B22" i="6"/>
  <c r="S22" i="6" s="1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L21" i="6"/>
  <c r="K21" i="6"/>
  <c r="J21" i="6"/>
  <c r="F21" i="6"/>
  <c r="B21" i="6"/>
  <c r="T21" i="6" s="1"/>
  <c r="AR20" i="6"/>
  <c r="AQ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R20" i="6"/>
  <c r="Q20" i="6"/>
  <c r="P20" i="6"/>
  <c r="O20" i="6"/>
  <c r="N20" i="6"/>
  <c r="L20" i="6"/>
  <c r="K20" i="6"/>
  <c r="J20" i="6"/>
  <c r="G20" i="6"/>
  <c r="F20" i="6"/>
  <c r="B20" i="6"/>
  <c r="S20" i="6" s="1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W19" i="6"/>
  <c r="T19" i="6"/>
  <c r="S19" i="6"/>
  <c r="R19" i="6"/>
  <c r="O19" i="6"/>
  <c r="N19" i="6"/>
  <c r="M19" i="6"/>
  <c r="L19" i="6"/>
  <c r="K19" i="6"/>
  <c r="J19" i="6"/>
  <c r="F19" i="6"/>
  <c r="B19" i="6"/>
  <c r="AR19" i="6" s="1"/>
  <c r="AM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W18" i="6"/>
  <c r="U18" i="6"/>
  <c r="R18" i="6"/>
  <c r="L18" i="6"/>
  <c r="K18" i="6"/>
  <c r="J18" i="6"/>
  <c r="F18" i="6"/>
  <c r="B18" i="6"/>
  <c r="S18" i="6" s="1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L17" i="6"/>
  <c r="K17" i="6"/>
  <c r="J17" i="6"/>
  <c r="F17" i="6"/>
  <c r="B17" i="6"/>
  <c r="AQ17" i="6" s="1"/>
  <c r="AR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T16" i="6"/>
  <c r="Q16" i="6"/>
  <c r="O16" i="6"/>
  <c r="L16" i="6"/>
  <c r="K16" i="6"/>
  <c r="J16" i="6"/>
  <c r="F16" i="6"/>
  <c r="B16" i="6"/>
  <c r="S16" i="6" s="1"/>
  <c r="AR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T15" i="6"/>
  <c r="S15" i="6"/>
  <c r="R15" i="6"/>
  <c r="O15" i="6"/>
  <c r="L15" i="6"/>
  <c r="K15" i="6"/>
  <c r="J15" i="6"/>
  <c r="F15" i="6"/>
  <c r="B15" i="6"/>
  <c r="AM15" i="6" s="1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W14" i="6"/>
  <c r="R14" i="6"/>
  <c r="Q14" i="6"/>
  <c r="L14" i="6"/>
  <c r="K14" i="6"/>
  <c r="J14" i="6"/>
  <c r="F14" i="6"/>
  <c r="B14" i="6"/>
  <c r="S14" i="6" s="1"/>
  <c r="AM13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L13" i="6"/>
  <c r="K13" i="6"/>
  <c r="J13" i="6"/>
  <c r="F13" i="6"/>
  <c r="B13" i="6"/>
  <c r="W13" i="6" s="1"/>
  <c r="AR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V12" i="6"/>
  <c r="R12" i="6"/>
  <c r="Q12" i="6"/>
  <c r="P12" i="6"/>
  <c r="O12" i="6"/>
  <c r="N12" i="6"/>
  <c r="L12" i="6"/>
  <c r="K12" i="6"/>
  <c r="J12" i="6"/>
  <c r="F12" i="6"/>
  <c r="B12" i="6"/>
  <c r="S12" i="6" s="1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S11" i="6"/>
  <c r="R11" i="6"/>
  <c r="Q11" i="6"/>
  <c r="O11" i="6"/>
  <c r="N11" i="6"/>
  <c r="M11" i="6"/>
  <c r="L11" i="6"/>
  <c r="K11" i="6"/>
  <c r="J11" i="6"/>
  <c r="F11" i="6"/>
  <c r="B11" i="6"/>
  <c r="AQ11" i="6" s="1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L10" i="6"/>
  <c r="K10" i="6"/>
  <c r="J10" i="6"/>
  <c r="F10" i="6"/>
  <c r="B10" i="6"/>
  <c r="S10" i="6" s="1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L9" i="6"/>
  <c r="K9" i="6"/>
  <c r="J9" i="6"/>
  <c r="F9" i="6"/>
  <c r="B9" i="6"/>
  <c r="AM9" i="6" s="1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R8" i="6"/>
  <c r="P8" i="6"/>
  <c r="O8" i="6"/>
  <c r="N8" i="6"/>
  <c r="L8" i="6"/>
  <c r="K8" i="6"/>
  <c r="J8" i="6"/>
  <c r="F8" i="6"/>
  <c r="B8" i="6"/>
  <c r="S8" i="6" s="1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R7" i="6"/>
  <c r="O7" i="6"/>
  <c r="N7" i="6"/>
  <c r="L7" i="6"/>
  <c r="K7" i="6"/>
  <c r="J7" i="6"/>
  <c r="F7" i="6"/>
  <c r="B7" i="6"/>
  <c r="Q7" i="6" s="1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R6" i="6"/>
  <c r="Q6" i="6"/>
  <c r="P6" i="6"/>
  <c r="O6" i="6"/>
  <c r="N6" i="6"/>
  <c r="L6" i="6"/>
  <c r="K6" i="6"/>
  <c r="J6" i="6"/>
  <c r="F6" i="6"/>
  <c r="B6" i="6"/>
  <c r="S6" i="6" s="1"/>
  <c r="AK5" i="6"/>
  <c r="AJ5" i="6"/>
  <c r="AI5" i="6"/>
  <c r="AH5" i="6"/>
  <c r="AG5" i="6"/>
  <c r="AF5" i="6"/>
  <c r="AE5" i="6"/>
  <c r="AD5" i="6"/>
  <c r="AC5" i="6"/>
  <c r="AB5" i="6"/>
  <c r="AA5" i="6"/>
  <c r="Z5" i="6"/>
  <c r="Y5" i="6"/>
  <c r="W5" i="6"/>
  <c r="U5" i="6"/>
  <c r="S5" i="6"/>
  <c r="R5" i="6"/>
  <c r="L5" i="6"/>
  <c r="K5" i="6"/>
  <c r="J5" i="6"/>
  <c r="F5" i="6"/>
  <c r="B5" i="6"/>
  <c r="O5" i="6" s="1"/>
  <c r="AK4" i="6"/>
  <c r="AJ4" i="6"/>
  <c r="AI4" i="6"/>
  <c r="AH4" i="6"/>
  <c r="AG4" i="6"/>
  <c r="AF4" i="6"/>
  <c r="AE4" i="6"/>
  <c r="AD4" i="6"/>
  <c r="AC4" i="6"/>
  <c r="AB4" i="6"/>
  <c r="AA4" i="6"/>
  <c r="Z4" i="6"/>
  <c r="Y4" i="6"/>
  <c r="R4" i="6"/>
  <c r="Q4" i="6"/>
  <c r="P4" i="6"/>
  <c r="L4" i="6"/>
  <c r="K4" i="6"/>
  <c r="J4" i="6"/>
  <c r="F4" i="6"/>
  <c r="B4" i="6"/>
  <c r="S4" i="6" s="1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L3" i="6"/>
  <c r="K3" i="6"/>
  <c r="J3" i="6"/>
  <c r="F3" i="6"/>
  <c r="AK2" i="6"/>
  <c r="AJ2" i="6"/>
  <c r="AI2" i="6"/>
  <c r="AH2" i="6"/>
  <c r="AG2" i="6"/>
  <c r="AF2" i="6"/>
  <c r="AE2" i="6"/>
  <c r="AD2" i="6"/>
  <c r="AC2" i="6"/>
  <c r="AB2" i="6"/>
  <c r="AA2" i="6"/>
  <c r="Z2" i="6"/>
  <c r="Y2" i="6"/>
  <c r="L2" i="6"/>
  <c r="K2" i="6"/>
  <c r="J2" i="6"/>
  <c r="F2" i="6"/>
  <c r="T23" i="3"/>
  <c r="U23" i="3" s="1"/>
  <c r="T24" i="3"/>
  <c r="U24" i="3" s="1"/>
  <c r="T25" i="3"/>
  <c r="U25" i="3" s="1"/>
  <c r="T26" i="3"/>
  <c r="U26" i="3" s="1"/>
  <c r="T27" i="3"/>
  <c r="U27" i="3" s="1"/>
  <c r="T28" i="3"/>
  <c r="U28" i="3" s="1"/>
  <c r="T29" i="3"/>
  <c r="U29" i="3" s="1"/>
  <c r="T30" i="3"/>
  <c r="U30" i="3" s="1"/>
  <c r="T31" i="3"/>
  <c r="U31" i="3" s="1"/>
  <c r="T32" i="3"/>
  <c r="U32" i="3" s="1"/>
  <c r="T33" i="3"/>
  <c r="U33" i="3" s="1"/>
  <c r="T34" i="3"/>
  <c r="U34" i="3" s="1"/>
  <c r="T35" i="3"/>
  <c r="U35" i="3" s="1"/>
  <c r="T36" i="3"/>
  <c r="U36" i="3" s="1"/>
  <c r="T37" i="3"/>
  <c r="U37" i="3" s="1"/>
  <c r="T38" i="3"/>
  <c r="U38" i="3" s="1"/>
  <c r="T39" i="3"/>
  <c r="U39" i="3" s="1"/>
  <c r="T40" i="3"/>
  <c r="U40" i="3" s="1"/>
  <c r="T41" i="3"/>
  <c r="U41" i="3" s="1"/>
  <c r="T42" i="3"/>
  <c r="U42" i="3" s="1"/>
  <c r="T43" i="3"/>
  <c r="U43" i="3" s="1"/>
  <c r="T44" i="3"/>
  <c r="U44" i="3" s="1"/>
  <c r="T45" i="3"/>
  <c r="U45" i="3" s="1"/>
  <c r="T46" i="3"/>
  <c r="U46" i="3" s="1"/>
  <c r="T47" i="3"/>
  <c r="U47" i="3" s="1"/>
  <c r="T48" i="3"/>
  <c r="U48" i="3" s="1"/>
  <c r="T49" i="3"/>
  <c r="U49" i="3" s="1"/>
  <c r="T50" i="3"/>
  <c r="U50" i="3" s="1"/>
  <c r="T51" i="3"/>
  <c r="U51" i="3" s="1"/>
  <c r="T21" i="3"/>
  <c r="U21" i="3" s="1"/>
  <c r="R23" i="3"/>
  <c r="B3" i="6" s="1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22" i="3"/>
  <c r="B2" i="6" s="1"/>
  <c r="T22" i="3"/>
  <c r="U22" i="3" s="1"/>
  <c r="R21" i="3"/>
  <c r="H14" i="3"/>
  <c r="AQ13" i="6" l="1"/>
  <c r="G13" i="6"/>
  <c r="V6" i="6"/>
  <c r="AQ14" i="6"/>
  <c r="U21" i="6"/>
  <c r="AM6" i="6"/>
  <c r="AQ6" i="6"/>
  <c r="W12" i="6"/>
  <c r="R13" i="6"/>
  <c r="N14" i="6"/>
  <c r="T20" i="6"/>
  <c r="AM21" i="6"/>
  <c r="AM22" i="6"/>
  <c r="AR24" i="6"/>
  <c r="AM14" i="6"/>
  <c r="R10" i="6"/>
  <c r="U10" i="6"/>
  <c r="G5" i="6"/>
  <c r="G6" i="6"/>
  <c r="N13" i="6"/>
  <c r="M14" i="6"/>
  <c r="AQ24" i="6"/>
  <c r="AR6" i="6"/>
  <c r="S13" i="6"/>
  <c r="O14" i="6"/>
  <c r="W20" i="6"/>
  <c r="W6" i="6"/>
  <c r="AR14" i="6"/>
  <c r="W10" i="6"/>
  <c r="Q13" i="6"/>
  <c r="Q30" i="6"/>
  <c r="Q5" i="6"/>
  <c r="M6" i="6"/>
  <c r="G12" i="6"/>
  <c r="AQ12" i="6"/>
  <c r="T13" i="6"/>
  <c r="P14" i="6"/>
  <c r="N16" i="6"/>
  <c r="G4" i="6"/>
  <c r="AQ26" i="6"/>
  <c r="O9" i="6"/>
  <c r="M10" i="6"/>
  <c r="AQ10" i="6"/>
  <c r="AQ18" i="6"/>
  <c r="AQ4" i="6"/>
  <c r="W8" i="6"/>
  <c r="Q9" i="6"/>
  <c r="N10" i="6"/>
  <c r="AR10" i="6"/>
  <c r="N18" i="6"/>
  <c r="AR18" i="6"/>
  <c r="AQ30" i="6"/>
  <c r="T14" i="6"/>
  <c r="W16" i="6"/>
  <c r="V28" i="6"/>
  <c r="R29" i="6"/>
  <c r="N30" i="6"/>
  <c r="AR30" i="6"/>
  <c r="P10" i="6"/>
  <c r="AR11" i="6"/>
  <c r="T12" i="6"/>
  <c r="U14" i="6"/>
  <c r="M15" i="6"/>
  <c r="S17" i="6"/>
  <c r="P18" i="6"/>
  <c r="U20" i="6"/>
  <c r="R21" i="6"/>
  <c r="N22" i="6"/>
  <c r="AR22" i="6"/>
  <c r="V24" i="6"/>
  <c r="Q26" i="6"/>
  <c r="G28" i="6"/>
  <c r="W28" i="6"/>
  <c r="S29" i="6"/>
  <c r="O30" i="6"/>
  <c r="AQ9" i="6"/>
  <c r="U4" i="6"/>
  <c r="N9" i="6"/>
  <c r="M17" i="6"/>
  <c r="M26" i="6"/>
  <c r="V8" i="6"/>
  <c r="G8" i="6"/>
  <c r="V16" i="6"/>
  <c r="Q17" i="6"/>
  <c r="O26" i="6"/>
  <c r="U28" i="6"/>
  <c r="Q29" i="6"/>
  <c r="M30" i="6"/>
  <c r="AR4" i="6"/>
  <c r="R9" i="6"/>
  <c r="O10" i="6"/>
  <c r="G16" i="6"/>
  <c r="R17" i="6"/>
  <c r="O18" i="6"/>
  <c r="Q21" i="6"/>
  <c r="M22" i="6"/>
  <c r="AQ22" i="6"/>
  <c r="U24" i="6"/>
  <c r="M25" i="6"/>
  <c r="P26" i="6"/>
  <c r="N4" i="6"/>
  <c r="T6" i="6"/>
  <c r="AQ8" i="6"/>
  <c r="S9" i="6"/>
  <c r="O4" i="6"/>
  <c r="U6" i="6"/>
  <c r="M7" i="6"/>
  <c r="AR8" i="6"/>
  <c r="Q10" i="6"/>
  <c r="U12" i="6"/>
  <c r="M13" i="6"/>
  <c r="G14" i="6"/>
  <c r="V14" i="6"/>
  <c r="N15" i="6"/>
  <c r="AQ16" i="6"/>
  <c r="T17" i="6"/>
  <c r="Q18" i="6"/>
  <c r="V20" i="6"/>
  <c r="S21" i="6"/>
  <c r="O22" i="6"/>
  <c r="G24" i="6"/>
  <c r="W24" i="6"/>
  <c r="AM25" i="6"/>
  <c r="R26" i="6"/>
  <c r="T29" i="6"/>
  <c r="P30" i="6"/>
  <c r="T26" i="6"/>
  <c r="T10" i="6"/>
  <c r="T18" i="6"/>
  <c r="U26" i="6"/>
  <c r="R30" i="6"/>
  <c r="G26" i="6"/>
  <c r="V26" i="6"/>
  <c r="T30" i="6"/>
  <c r="T4" i="6"/>
  <c r="S7" i="6"/>
  <c r="Q8" i="6"/>
  <c r="G10" i="6"/>
  <c r="V10" i="6"/>
  <c r="P16" i="6"/>
  <c r="G18" i="6"/>
  <c r="V18" i="6"/>
  <c r="T22" i="6"/>
  <c r="W26" i="6"/>
  <c r="O27" i="6"/>
  <c r="O28" i="6"/>
  <c r="U30" i="6"/>
  <c r="G30" i="6"/>
  <c r="V30" i="6"/>
  <c r="V4" i="6"/>
  <c r="AR7" i="6"/>
  <c r="T8" i="6"/>
  <c r="M9" i="6"/>
  <c r="R16" i="6"/>
  <c r="G22" i="6"/>
  <c r="V22" i="6"/>
  <c r="G25" i="6"/>
  <c r="AM26" i="6"/>
  <c r="Q28" i="6"/>
  <c r="W30" i="6"/>
  <c r="W4" i="6"/>
  <c r="U8" i="6"/>
  <c r="AM10" i="6"/>
  <c r="U16" i="6"/>
  <c r="N17" i="6"/>
  <c r="M18" i="6"/>
  <c r="N26" i="6"/>
  <c r="AR26" i="6"/>
  <c r="M29" i="6"/>
  <c r="AM30" i="6"/>
  <c r="Q3" i="6"/>
  <c r="S3" i="6"/>
  <c r="S2" i="6"/>
  <c r="M2" i="6"/>
  <c r="AM2" i="6"/>
  <c r="W2" i="6"/>
  <c r="G2" i="6"/>
  <c r="V2" i="6"/>
  <c r="T2" i="6"/>
  <c r="R2" i="6"/>
  <c r="Q2" i="6"/>
  <c r="P2" i="6"/>
  <c r="AR2" i="6"/>
  <c r="N2" i="6"/>
  <c r="AQ2" i="6"/>
  <c r="O2" i="6"/>
  <c r="U2" i="6"/>
  <c r="G9" i="6"/>
  <c r="W9" i="6"/>
  <c r="P11" i="6"/>
  <c r="V11" i="6"/>
  <c r="U11" i="6"/>
  <c r="G11" i="6"/>
  <c r="W11" i="6"/>
  <c r="Q15" i="6"/>
  <c r="P15" i="6"/>
  <c r="V15" i="6"/>
  <c r="U15" i="6"/>
  <c r="G15" i="6"/>
  <c r="G17" i="6"/>
  <c r="AM17" i="6"/>
  <c r="AQ19" i="6"/>
  <c r="N23" i="6"/>
  <c r="S25" i="6"/>
  <c r="T3" i="6"/>
  <c r="W3" i="6"/>
  <c r="T7" i="6"/>
  <c r="N3" i="6"/>
  <c r="M5" i="6"/>
  <c r="AR5" i="6"/>
  <c r="Q27" i="6"/>
  <c r="P27" i="6"/>
  <c r="V27" i="6"/>
  <c r="U27" i="6"/>
  <c r="G27" i="6"/>
  <c r="T27" i="6"/>
  <c r="O3" i="6"/>
  <c r="N5" i="6"/>
  <c r="AM7" i="6"/>
  <c r="O23" i="6"/>
  <c r="T25" i="6"/>
  <c r="AM27" i="6"/>
  <c r="M31" i="6"/>
  <c r="AQ7" i="6"/>
  <c r="AM11" i="6"/>
  <c r="AQ15" i="6"/>
  <c r="M21" i="6"/>
  <c r="AQ27" i="6"/>
  <c r="N31" i="6"/>
  <c r="P3" i="6"/>
  <c r="V3" i="6"/>
  <c r="R3" i="6"/>
  <c r="W25" i="6"/>
  <c r="V25" i="6"/>
  <c r="P25" i="6"/>
  <c r="AR25" i="6"/>
  <c r="O25" i="6"/>
  <c r="AQ25" i="6"/>
  <c r="N25" i="6"/>
  <c r="U3" i="6"/>
  <c r="V5" i="6"/>
  <c r="P5" i="6"/>
  <c r="T5" i="6"/>
  <c r="Q23" i="6"/>
  <c r="P23" i="6"/>
  <c r="V23" i="6"/>
  <c r="U23" i="6"/>
  <c r="G23" i="6"/>
  <c r="T23" i="6"/>
  <c r="AM23" i="6"/>
  <c r="G3" i="6"/>
  <c r="W21" i="6"/>
  <c r="V21" i="6"/>
  <c r="P21" i="6"/>
  <c r="AR21" i="6"/>
  <c r="O21" i="6"/>
  <c r="AQ21" i="6"/>
  <c r="N21" i="6"/>
  <c r="Q31" i="6"/>
  <c r="P31" i="6"/>
  <c r="V31" i="6"/>
  <c r="U31" i="6"/>
  <c r="G31" i="6"/>
  <c r="T31" i="6"/>
  <c r="AM31" i="6"/>
  <c r="AM3" i="6"/>
  <c r="P7" i="6"/>
  <c r="V7" i="6"/>
  <c r="AQ3" i="6"/>
  <c r="AM5" i="6"/>
  <c r="U7" i="6"/>
  <c r="V9" i="6"/>
  <c r="P9" i="6"/>
  <c r="AR9" i="6"/>
  <c r="T9" i="6"/>
  <c r="W17" i="6"/>
  <c r="V17" i="6"/>
  <c r="P17" i="6"/>
  <c r="AR17" i="6"/>
  <c r="O17" i="6"/>
  <c r="U17" i="6"/>
  <c r="Q19" i="6"/>
  <c r="P19" i="6"/>
  <c r="V19" i="6"/>
  <c r="U19" i="6"/>
  <c r="G19" i="6"/>
  <c r="G21" i="6"/>
  <c r="Q25" i="6"/>
  <c r="W29" i="6"/>
  <c r="V29" i="6"/>
  <c r="P29" i="6"/>
  <c r="AR29" i="6"/>
  <c r="O29" i="6"/>
  <c r="AQ29" i="6"/>
  <c r="N29" i="6"/>
  <c r="AR31" i="6"/>
  <c r="M3" i="6"/>
  <c r="AR3" i="6"/>
  <c r="AQ5" i="6"/>
  <c r="G7" i="6"/>
  <c r="W7" i="6"/>
  <c r="U9" i="6"/>
  <c r="T11" i="6"/>
  <c r="V13" i="6"/>
  <c r="P13" i="6"/>
  <c r="AR13" i="6"/>
  <c r="O13" i="6"/>
  <c r="U13" i="6"/>
  <c r="W15" i="6"/>
  <c r="AM19" i="6"/>
  <c r="M23" i="6"/>
  <c r="R25" i="6"/>
  <c r="W27" i="6"/>
  <c r="AM29" i="6"/>
  <c r="M4" i="6"/>
  <c r="AM4" i="6"/>
  <c r="M8" i="6"/>
  <c r="AM8" i="6"/>
  <c r="M12" i="6"/>
  <c r="AM12" i="6"/>
  <c r="M16" i="6"/>
  <c r="AM16" i="6"/>
  <c r="M20" i="6"/>
  <c r="AM20" i="6"/>
  <c r="M24" i="6"/>
  <c r="AM24" i="6"/>
  <c r="M28" i="6"/>
  <c r="AM28" i="6"/>
</calcChain>
</file>

<file path=xl/sharedStrings.xml><?xml version="1.0" encoding="utf-8"?>
<sst xmlns="http://schemas.openxmlformats.org/spreadsheetml/2006/main" count="277" uniqueCount="233">
  <si>
    <t>＜ご注文の流れ＞</t>
    <phoneticPr fontId="2"/>
  </si>
  <si>
    <t>手提げ</t>
    <rPh sb="0" eb="2">
      <t>テサ</t>
    </rPh>
    <phoneticPr fontId="2"/>
  </si>
  <si>
    <r>
      <rPr>
        <sz val="12"/>
        <color rgb="FF000000"/>
        <rFont val="Calibri"/>
        <family val="3"/>
        <charset val="128"/>
        <scheme val="minor"/>
      </rPr>
      <t>※注文書をお送りいただきましたら、3営業日以内に確認のご連絡をいたします。
　</t>
    </r>
    <r>
      <rPr>
        <sz val="12"/>
        <color rgb="FF000000"/>
        <rFont val="Calibri"/>
        <family val="2"/>
        <scheme val="minor"/>
      </rPr>
      <t>3</t>
    </r>
    <r>
      <rPr>
        <sz val="12"/>
        <color rgb="FF000000"/>
        <rFont val="Calibri"/>
        <family val="3"/>
        <charset val="128"/>
        <scheme val="minor"/>
      </rPr>
      <t>営業日過ぎても弊社から連絡がない場合は、お手数ですが再度ご連絡いただけますようお願い申し上げます。</t>
    </r>
    <rPh sb="1" eb="4">
      <t>チュウモンショ</t>
    </rPh>
    <rPh sb="6" eb="7">
      <t>オク</t>
    </rPh>
    <rPh sb="18" eb="21">
      <t>エイギョウビ</t>
    </rPh>
    <rPh sb="21" eb="23">
      <t>イナイ</t>
    </rPh>
    <rPh sb="24" eb="26">
      <t>カクニン</t>
    </rPh>
    <rPh sb="28" eb="30">
      <t>レンラク</t>
    </rPh>
    <rPh sb="40" eb="43">
      <t>エイギョウビ</t>
    </rPh>
    <rPh sb="43" eb="44">
      <t>ス</t>
    </rPh>
    <rPh sb="47" eb="49">
      <t>ヘイシャ</t>
    </rPh>
    <rPh sb="51" eb="53">
      <t>レンラク</t>
    </rPh>
    <rPh sb="56" eb="58">
      <t>バアイ</t>
    </rPh>
    <rPh sb="66" eb="68">
      <t>サイド</t>
    </rPh>
    <rPh sb="69" eb="71">
      <t>レンラク</t>
    </rPh>
    <rPh sb="80" eb="81">
      <t>ネガ</t>
    </rPh>
    <rPh sb="82" eb="83">
      <t>モウ</t>
    </rPh>
    <rPh sb="84" eb="85">
      <t>ア</t>
    </rPh>
    <phoneticPr fontId="2"/>
  </si>
  <si>
    <t>↓お客様記入欄　必要事項を全てご入力ください↓</t>
    <rPh sb="2" eb="4">
      <t>キャクサマ</t>
    </rPh>
    <rPh sb="4" eb="7">
      <t>キニュウラン</t>
    </rPh>
    <rPh sb="8" eb="10">
      <t>ヒツヨウ</t>
    </rPh>
    <rPh sb="10" eb="12">
      <t>ジコウ</t>
    </rPh>
    <rPh sb="13" eb="14">
      <t>スベ</t>
    </rPh>
    <rPh sb="16" eb="18">
      <t>ニュウリョク</t>
    </rPh>
    <phoneticPr fontId="2"/>
  </si>
  <si>
    <t>お支払方法</t>
    <rPh sb="1" eb="5">
      <t>シハライホウホウ</t>
    </rPh>
    <phoneticPr fontId="15"/>
  </si>
  <si>
    <t>代金引換</t>
    <rPh sb="0" eb="4">
      <t>ダイキンヒキカエ</t>
    </rPh>
    <phoneticPr fontId="15"/>
  </si>
  <si>
    <t>クレジットカード</t>
    <phoneticPr fontId="15"/>
  </si>
  <si>
    <t>番号</t>
    <rPh sb="0" eb="2">
      <t xml:space="preserve">バンゴウ </t>
    </rPh>
    <phoneticPr fontId="15"/>
  </si>
  <si>
    <t>記入例</t>
    <rPh sb="0" eb="3">
      <t xml:space="preserve">キニュウレイ </t>
    </rPh>
    <phoneticPr fontId="15"/>
  </si>
  <si>
    <t>ご贈答先様（お受取者）</t>
    <phoneticPr fontId="2"/>
  </si>
  <si>
    <t>贈り主様（ご注文者）</t>
    <rPh sb="0" eb="1">
      <t xml:space="preserve">オクリ </t>
    </rPh>
    <rPh sb="2" eb="3">
      <t xml:space="preserve">ヌシ </t>
    </rPh>
    <rPh sb="3" eb="4">
      <t xml:space="preserve">サマ </t>
    </rPh>
    <rPh sb="6" eb="8">
      <t xml:space="preserve">チュウモン </t>
    </rPh>
    <rPh sb="8" eb="9">
      <t xml:space="preserve">シャ </t>
    </rPh>
    <phoneticPr fontId="2"/>
  </si>
  <si>
    <t>データ</t>
    <phoneticPr fontId="2"/>
  </si>
  <si>
    <t>〇</t>
    <phoneticPr fontId="2"/>
  </si>
  <si>
    <t>いずれかに〇をつけてください。（プルダウンから選択も可能です）</t>
    <rPh sb="23" eb="25">
      <t>センタク</t>
    </rPh>
    <rPh sb="26" eb="28">
      <t>カノウ</t>
    </rPh>
    <phoneticPr fontId="15"/>
  </si>
  <si>
    <t>080-1234-5678</t>
    <phoneticPr fontId="15"/>
  </si>
  <si>
    <t>備考（各々）</t>
    <rPh sb="0" eb="2">
      <t xml:space="preserve">ビコウ </t>
    </rPh>
    <rPh sb="3" eb="5">
      <t>オノオノ</t>
    </rPh>
    <phoneticPr fontId="15"/>
  </si>
  <si>
    <t>東京都</t>
    <rPh sb="0" eb="3">
      <t>トウキョウト</t>
    </rPh>
    <phoneticPr fontId="15"/>
  </si>
  <si>
    <t>港区新橋</t>
    <rPh sb="0" eb="2">
      <t>ミナトク</t>
    </rPh>
    <rPh sb="2" eb="4">
      <t>シンバシ</t>
    </rPh>
    <phoneticPr fontId="15"/>
  </si>
  <si>
    <t>備考（一括）</t>
    <rPh sb="0" eb="2">
      <t>ビコウ</t>
    </rPh>
    <rPh sb="3" eb="5">
      <t>イッカツ</t>
    </rPh>
    <phoneticPr fontId="15"/>
  </si>
  <si>
    <t>有</t>
    <rPh sb="0" eb="1">
      <t>アリ</t>
    </rPh>
    <phoneticPr fontId="2"/>
  </si>
  <si>
    <t>無</t>
    <rPh sb="0" eb="1">
      <t>ナ</t>
    </rPh>
    <phoneticPr fontId="2"/>
  </si>
  <si>
    <t>時間指定</t>
    <rPh sb="0" eb="4">
      <t>ジカンシテイ</t>
    </rPh>
    <phoneticPr fontId="2"/>
  </si>
  <si>
    <t>指定なし</t>
    <rPh sb="0" eb="2">
      <t>シテイ</t>
    </rPh>
    <phoneticPr fontId="2"/>
  </si>
  <si>
    <t>14~16時</t>
    <rPh sb="5" eb="6">
      <t>ジ</t>
    </rPh>
    <phoneticPr fontId="2"/>
  </si>
  <si>
    <t>16~18時</t>
    <rPh sb="5" eb="6">
      <t>ジ</t>
    </rPh>
    <phoneticPr fontId="2"/>
  </si>
  <si>
    <t>18~20時</t>
    <rPh sb="5" eb="6">
      <t>ジ</t>
    </rPh>
    <phoneticPr fontId="2"/>
  </si>
  <si>
    <t>19~21時</t>
    <rPh sb="5" eb="6">
      <t>ジ</t>
    </rPh>
    <phoneticPr fontId="2"/>
  </si>
  <si>
    <t>手提げ
（個別）</t>
    <rPh sb="0" eb="2">
      <t>テサ</t>
    </rPh>
    <rPh sb="5" eb="7">
      <t>コベツ</t>
    </rPh>
    <phoneticPr fontId="15"/>
  </si>
  <si>
    <t>時間指定
（個別）</t>
    <rPh sb="0" eb="4">
      <t>ジカンシテイ</t>
    </rPh>
    <rPh sb="6" eb="8">
      <t>コベツ</t>
    </rPh>
    <phoneticPr fontId="15"/>
  </si>
  <si>
    <r>
      <rPr>
        <b/>
        <sz val="14"/>
        <color theme="1"/>
        <rFont val="游明朝"/>
        <family val="1"/>
        <charset val="128"/>
      </rPr>
      <t>お届け希望日</t>
    </r>
    <r>
      <rPr>
        <b/>
        <sz val="16"/>
        <color theme="1"/>
        <rFont val="游明朝"/>
        <family val="1"/>
        <charset val="128"/>
      </rPr>
      <t xml:space="preserve">
（個別）</t>
    </r>
    <rPh sb="1" eb="2">
      <t>トド</t>
    </rPh>
    <rPh sb="3" eb="6">
      <t>キボウビ</t>
    </rPh>
    <rPh sb="8" eb="10">
      <t>コベツ</t>
    </rPh>
    <phoneticPr fontId="15"/>
  </si>
  <si>
    <r>
      <rPr>
        <b/>
        <sz val="14"/>
        <color theme="1"/>
        <rFont val="游明朝"/>
        <family val="1"/>
        <charset val="128"/>
      </rPr>
      <t>お届け希望日</t>
    </r>
    <r>
      <rPr>
        <b/>
        <sz val="16"/>
        <color theme="1"/>
        <rFont val="游明朝"/>
        <family val="1"/>
        <charset val="128"/>
      </rPr>
      <t>（一括）</t>
    </r>
    <rPh sb="1" eb="2">
      <t>トド</t>
    </rPh>
    <rPh sb="3" eb="6">
      <t>キボウビ</t>
    </rPh>
    <phoneticPr fontId="15"/>
  </si>
  <si>
    <t>時間指定（一括）</t>
    <rPh sb="0" eb="4">
      <t>ジカンシテイ</t>
    </rPh>
    <phoneticPr fontId="15"/>
  </si>
  <si>
    <t>ここだけ熨斗を「御礼」にしてください。</t>
    <rPh sb="4" eb="6">
      <t>ノシ</t>
    </rPh>
    <rPh sb="8" eb="10">
      <t>オンレイ</t>
    </rPh>
    <phoneticPr fontId="15"/>
  </si>
  <si>
    <t>※（必）は入力必須です</t>
    <rPh sb="2" eb="3">
      <t>ヒツ</t>
    </rPh>
    <rPh sb="5" eb="9">
      <t>ニュウリョクヒッス</t>
    </rPh>
    <phoneticPr fontId="2"/>
  </si>
  <si>
    <r>
      <t>ご住所</t>
    </r>
    <r>
      <rPr>
        <b/>
        <sz val="14"/>
        <color rgb="FFFF0000"/>
        <rFont val="游明朝"/>
        <family val="1"/>
        <charset val="128"/>
      </rPr>
      <t>（必）</t>
    </r>
    <r>
      <rPr>
        <b/>
        <sz val="14"/>
        <color theme="1"/>
        <rFont val="游明朝"/>
        <family val="1"/>
        <charset val="128"/>
      </rPr>
      <t xml:space="preserve">
都道府県</t>
    </r>
    <rPh sb="1" eb="3">
      <t xml:space="preserve">ジュウショ </t>
    </rPh>
    <rPh sb="6" eb="10">
      <t xml:space="preserve">トドウフケン </t>
    </rPh>
    <phoneticPr fontId="15"/>
  </si>
  <si>
    <r>
      <t>ご住所</t>
    </r>
    <r>
      <rPr>
        <b/>
        <sz val="14"/>
        <color rgb="FFFF0000"/>
        <rFont val="游明朝"/>
        <family val="1"/>
        <charset val="128"/>
      </rPr>
      <t>（必）</t>
    </r>
    <r>
      <rPr>
        <b/>
        <sz val="14"/>
        <color theme="1"/>
        <rFont val="游明朝"/>
        <family val="1"/>
        <charset val="128"/>
      </rPr>
      <t xml:space="preserve">
市町村区など</t>
    </r>
    <rPh sb="1" eb="3">
      <t xml:space="preserve">ジュウショ </t>
    </rPh>
    <rPh sb="6" eb="10">
      <t xml:space="preserve">シチョウソンク </t>
    </rPh>
    <phoneticPr fontId="15"/>
  </si>
  <si>
    <r>
      <t>数量</t>
    </r>
    <r>
      <rPr>
        <b/>
        <sz val="16"/>
        <color rgb="FFFF0000"/>
        <rFont val="游明朝"/>
        <family val="1"/>
        <charset val="128"/>
      </rPr>
      <t>（必）</t>
    </r>
    <rPh sb="0" eb="2">
      <t xml:space="preserve">スウリョウ </t>
    </rPh>
    <phoneticPr fontId="15"/>
  </si>
  <si>
    <r>
      <t>メールアドレス</t>
    </r>
    <r>
      <rPr>
        <b/>
        <sz val="16"/>
        <color rgb="FFFF0000"/>
        <rFont val="游明朝"/>
        <family val="1"/>
        <charset val="128"/>
      </rPr>
      <t>（必）</t>
    </r>
    <phoneticPr fontId="15"/>
  </si>
  <si>
    <t xml:space="preserve">※ご不明な点がありましたら、ご遠慮なくお電話やメールをお願いいたします。				
電話番号：0120-75-2240　※受付時間/9:00〜18:00 火曜定休
メールアドレス：info-honten@o-ki.co.jp
HP：https://o-ki.co.jp/			</t>
    <phoneticPr fontId="15"/>
  </si>
  <si>
    <r>
      <t>郵便番号</t>
    </r>
    <r>
      <rPr>
        <b/>
        <sz val="16"/>
        <color rgb="FFFF0000"/>
        <rFont val="游明朝"/>
        <family val="1"/>
        <charset val="128"/>
      </rPr>
      <t>（必）</t>
    </r>
    <r>
      <rPr>
        <b/>
        <sz val="14"/>
        <color theme="1"/>
        <rFont val="游明朝"/>
        <family val="1"/>
        <charset val="128"/>
      </rPr>
      <t xml:space="preserve">
ハイフンなし</t>
    </r>
    <rPh sb="0" eb="4">
      <t xml:space="preserve">ユウビンバンゴウ </t>
    </rPh>
    <phoneticPr fontId="15"/>
  </si>
  <si>
    <r>
      <t>お電話番号</t>
    </r>
    <r>
      <rPr>
        <b/>
        <sz val="14"/>
        <color rgb="FFFF0000"/>
        <rFont val="游明朝"/>
        <family val="1"/>
        <charset val="128"/>
      </rPr>
      <t>（必）</t>
    </r>
    <r>
      <rPr>
        <b/>
        <sz val="14"/>
        <color theme="1"/>
        <rFont val="游明朝"/>
        <family val="1"/>
        <charset val="128"/>
      </rPr>
      <t xml:space="preserve">
ハイフンあり</t>
    </r>
    <phoneticPr fontId="15"/>
  </si>
  <si>
    <r>
      <t>ご住所</t>
    </r>
    <r>
      <rPr>
        <b/>
        <sz val="14"/>
        <color rgb="FFFF0000"/>
        <rFont val="游明朝"/>
        <family val="1"/>
        <charset val="128"/>
      </rPr>
      <t xml:space="preserve">（必）
</t>
    </r>
    <r>
      <rPr>
        <b/>
        <sz val="14"/>
        <color theme="1"/>
        <rFont val="游明朝"/>
        <family val="1"/>
        <charset val="128"/>
      </rPr>
      <t>建物名</t>
    </r>
    <rPh sb="1" eb="3">
      <t xml:space="preserve">ジュウショ </t>
    </rPh>
    <rPh sb="7" eb="9">
      <t>タテモノ</t>
    </rPh>
    <rPh sb="9" eb="10">
      <t>メイ</t>
    </rPh>
    <phoneticPr fontId="15"/>
  </si>
  <si>
    <t>大喜1-1-7　</t>
    <rPh sb="0" eb="2">
      <t>オオヨロコ</t>
    </rPh>
    <phoneticPr fontId="15"/>
  </si>
  <si>
    <t>オキタマビル103</t>
    <phoneticPr fontId="2"/>
  </si>
  <si>
    <r>
      <t>ご住所</t>
    </r>
    <r>
      <rPr>
        <b/>
        <sz val="14"/>
        <color rgb="FFFF0000"/>
        <rFont val="游明朝"/>
        <family val="1"/>
        <charset val="128"/>
      </rPr>
      <t>（必）</t>
    </r>
    <r>
      <rPr>
        <b/>
        <sz val="14"/>
        <color theme="1"/>
        <rFont val="游明朝"/>
        <family val="1"/>
        <charset val="128"/>
      </rPr>
      <t xml:space="preserve">
町村番地</t>
    </r>
    <rPh sb="1" eb="3">
      <t xml:space="preserve">ジュウショ </t>
    </rPh>
    <rPh sb="7" eb="9">
      <t>チョウソン</t>
    </rPh>
    <rPh sb="9" eb="11">
      <t>バンチ</t>
    </rPh>
    <phoneticPr fontId="15"/>
  </si>
  <si>
    <t>牛助　</t>
    <phoneticPr fontId="2"/>
  </si>
  <si>
    <t>悠修商事株式会社</t>
    <rPh sb="4" eb="8">
      <t>カブシキガイシャ</t>
    </rPh>
    <phoneticPr fontId="2"/>
  </si>
  <si>
    <t>人事部</t>
    <rPh sb="0" eb="3">
      <t>ジンジブ</t>
    </rPh>
    <phoneticPr fontId="2"/>
  </si>
  <si>
    <t>ご贈答先法人・団体名</t>
    <rPh sb="1" eb="4">
      <t xml:space="preserve">ゾウトウサキ </t>
    </rPh>
    <rPh sb="4" eb="6">
      <t>ホウジン</t>
    </rPh>
    <rPh sb="7" eb="9">
      <t>ダンタイ</t>
    </rPh>
    <rPh sb="9" eb="10">
      <t>メイ</t>
    </rPh>
    <phoneticPr fontId="15"/>
  </si>
  <si>
    <t>ご贈答先部署名</t>
    <rPh sb="1" eb="4">
      <t xml:space="preserve">ゾウトウサキ </t>
    </rPh>
    <rPh sb="4" eb="7">
      <t>ブショメイ</t>
    </rPh>
    <phoneticPr fontId="15"/>
  </si>
  <si>
    <t>米沢</t>
    <rPh sb="0" eb="2">
      <t>ヨネザワ</t>
    </rPh>
    <phoneticPr fontId="2"/>
  </si>
  <si>
    <r>
      <rPr>
        <b/>
        <sz val="14"/>
        <color theme="1"/>
        <rFont val="メイリオ"/>
        <family val="3"/>
        <charset val="128"/>
      </rPr>
      <t>⇩どちらか必ず</t>
    </r>
    <r>
      <rPr>
        <b/>
        <sz val="14"/>
        <color rgb="FFFF0000"/>
        <rFont val="メイリオ"/>
        <family val="3"/>
        <charset val="128"/>
      </rPr>
      <t>（必）</t>
    </r>
    <r>
      <rPr>
        <b/>
        <sz val="14"/>
        <color theme="1"/>
        <rFont val="メイリオ"/>
        <family val="3"/>
        <charset val="128"/>
      </rPr>
      <t>⇩</t>
    </r>
    <rPh sb="5" eb="6">
      <t>カナラ</t>
    </rPh>
    <phoneticPr fontId="15"/>
  </si>
  <si>
    <t>ご贈答先ご芳名 姓</t>
    <rPh sb="1" eb="4">
      <t xml:space="preserve">ゾウトウサキ </t>
    </rPh>
    <rPh sb="8" eb="9">
      <t>セイ</t>
    </rPh>
    <phoneticPr fontId="15"/>
  </si>
  <si>
    <t>ご贈答先ご芳名 名</t>
    <rPh sb="1" eb="4">
      <t xml:space="preserve">ゾウトウサキ </t>
    </rPh>
    <rPh sb="8" eb="9">
      <t>メイ</t>
    </rPh>
    <phoneticPr fontId="15"/>
  </si>
  <si>
    <r>
      <t>熨斗（のし）⇒</t>
    </r>
    <r>
      <rPr>
        <sz val="16"/>
        <color theme="1"/>
        <rFont val="メイリオ"/>
        <family val="3"/>
        <charset val="128"/>
      </rPr>
      <t>お中元、お歳暮、御祝、内祝、お礼、など</t>
    </r>
    <rPh sb="0" eb="2">
      <t xml:space="preserve">ノシ </t>
    </rPh>
    <phoneticPr fontId="15"/>
  </si>
  <si>
    <r>
      <rPr>
        <sz val="10"/>
        <color rgb="FF000000"/>
        <rFont val="ＭＳ ゴシック"/>
        <family val="3"/>
        <charset val="128"/>
      </rPr>
      <t xml:space="preserve">個別の場合のみ記入
</t>
    </r>
    <r>
      <rPr>
        <sz val="10"/>
        <color rgb="FF000000"/>
        <rFont val="Calibri"/>
        <family val="2"/>
        <scheme val="minor"/>
      </rPr>
      <t>↓</t>
    </r>
    <r>
      <rPr>
        <sz val="10"/>
        <color rgb="FF000000"/>
        <rFont val="ＭＳ ゴシック"/>
        <family val="3"/>
        <charset val="128"/>
      </rPr>
      <t>プルダウンで選択</t>
    </r>
    <rPh sb="0" eb="2">
      <t>コベツ</t>
    </rPh>
    <rPh sb="3" eb="5">
      <t>バアイ</t>
    </rPh>
    <rPh sb="7" eb="9">
      <t>キニュウ</t>
    </rPh>
    <rPh sb="17" eb="19">
      <t>センタク</t>
    </rPh>
    <phoneticPr fontId="2"/>
  </si>
  <si>
    <t>お客様法人・団体名</t>
    <rPh sb="1" eb="3">
      <t>キャクサマ</t>
    </rPh>
    <rPh sb="3" eb="5">
      <t>ホウジン</t>
    </rPh>
    <rPh sb="6" eb="8">
      <t>ダンタイ</t>
    </rPh>
    <rPh sb="8" eb="9">
      <t>メイ</t>
    </rPh>
    <phoneticPr fontId="15"/>
  </si>
  <si>
    <t>お客様部署名</t>
    <rPh sb="3" eb="6">
      <t>ブショメイ</t>
    </rPh>
    <phoneticPr fontId="15"/>
  </si>
  <si>
    <t>お客様お名前 姓</t>
    <rPh sb="4" eb="6">
      <t>ナマエ</t>
    </rPh>
    <rPh sb="7" eb="8">
      <t>セイ</t>
    </rPh>
    <phoneticPr fontId="15"/>
  </si>
  <si>
    <t>お客様お名前 名</t>
    <rPh sb="7" eb="8">
      <t>メイ</t>
    </rPh>
    <phoneticPr fontId="15"/>
  </si>
  <si>
    <t>商品番号</t>
  </si>
  <si>
    <t>商品名</t>
  </si>
  <si>
    <t>米沢牛サーロインステーキ 180g×4枚（冷凍）送料無料　化粧箱入</t>
  </si>
  <si>
    <t>米沢牛すみれ漬 5枚切 350g (S-50)冷蔵　専用カートン箱入</t>
  </si>
  <si>
    <t>米沢牛焼肉懐石6種盛り　計600g（冷凍）送料無料　化粧箱入</t>
  </si>
  <si>
    <t>米沢牛モモしゃぶしゃぶ用 500g　送料無料（冷凍）　化粧箱入</t>
  </si>
  <si>
    <t>米沢牛 とろとろビーフシチュー&amp;きのこ和風ハンバーグセット【レンジ調理】化粧箱入（※手提げ紙袋をご希望の場合、風呂敷をお付けいたします。）</t>
  </si>
  <si>
    <t>米沢牛ステーキ懐石6種盛り（冷凍）送料無料　化粧箱入</t>
  </si>
  <si>
    <t>米沢牛ヒレステーキ 130g×4枚　（冷凍）　送料無料　化粧箱入</t>
  </si>
  <si>
    <t>米沢牛100%粗挽きハンバーグ 130g×4 (ソース付)　【冷凍】フライパン調理</t>
  </si>
  <si>
    <t>米沢牛バラ(カルビ)焼肉　300g　化粧箱入　送料込</t>
  </si>
  <si>
    <t>米沢牛入りハンバーグ4種食べ比べセット　計4個　湯せん調理　化粧箱入　送料込</t>
  </si>
  <si>
    <t>米沢牛ステーキご飯・焼肉ご飯 計6個入り　冷凍　レンジ調理　化粧箱入（※手提げ紙袋をご希望の場合、風呂敷をお付けいたします。）</t>
  </si>
  <si>
    <t>米沢牛ステーキご飯・焼肉ご飯4個入り　冷凍　レンジ調理　化粧箱入</t>
  </si>
  <si>
    <t>米沢牛ステーキ　食べ比べセット（サーロイン100g×2枚、上モモ100g×2枚）（冷凍）送料無料　化粧箱入</t>
  </si>
  <si>
    <t>hamburg_set</t>
  </si>
  <si>
    <t>ec_59</t>
  </si>
  <si>
    <t>S30-SY-01</t>
  </si>
  <si>
    <t>S30-SY-02</t>
  </si>
  <si>
    <t>YIG-50</t>
  </si>
  <si>
    <t>S30-SY-08</t>
  </si>
  <si>
    <t>S30-DG</t>
  </si>
  <si>
    <t>AH-29</t>
  </si>
  <si>
    <t>YIG-50WP-01</t>
  </si>
  <si>
    <t>YK-300-5950</t>
  </si>
  <si>
    <t>SK-300-5950</t>
  </si>
  <si>
    <t>YHS-A</t>
  </si>
  <si>
    <t>YIG-68</t>
  </si>
  <si>
    <t>YIG-47</t>
  </si>
  <si>
    <t>S30-DJ</t>
  </si>
  <si>
    <t>販売価格</t>
  </si>
  <si>
    <t>こ
の
列
、
非
表
示</t>
    <rPh sb="4" eb="5">
      <t>レツヒヒョウジ</t>
    </rPh>
    <phoneticPr fontId="15"/>
  </si>
  <si>
    <t>okitama@gmail.com</t>
    <phoneticPr fontId="15"/>
  </si>
  <si>
    <r>
      <rPr>
        <sz val="10"/>
        <color rgb="FF000000"/>
        <rFont val="ＭＳ ゴシック"/>
        <family val="3"/>
        <charset val="128"/>
      </rPr>
      <t>米沢牛肩ロースすき焼き用</t>
    </r>
    <r>
      <rPr>
        <sz val="10"/>
        <color rgb="FF000000"/>
        <rFont val="Calibri"/>
        <family val="2"/>
        <scheme val="minor"/>
      </rPr>
      <t xml:space="preserve"> 500g(</t>
    </r>
    <r>
      <rPr>
        <sz val="10"/>
        <color rgb="FF000000"/>
        <rFont val="ＭＳ ゴシック"/>
        <family val="3"/>
        <charset val="128"/>
      </rPr>
      <t>タレ付</t>
    </r>
    <r>
      <rPr>
        <sz val="10"/>
        <color rgb="FF000000"/>
        <rFont val="Calibri"/>
        <family val="2"/>
        <scheme val="minor"/>
      </rPr>
      <t xml:space="preserve">) </t>
    </r>
    <r>
      <rPr>
        <sz val="10"/>
        <color rgb="FF000000"/>
        <rFont val="ＭＳ ゴシック"/>
        <family val="3"/>
        <charset val="128"/>
      </rPr>
      <t>（冷凍）送料無料　化粧箱入</t>
    </r>
    <phoneticPr fontId="2"/>
  </si>
  <si>
    <t>米沢牛肩ロースすき焼き用 500g(タレ付) （冷凍）送料無料　化粧箱入</t>
    <phoneticPr fontId="15"/>
  </si>
  <si>
    <t>取込番号</t>
  </si>
  <si>
    <t>バリエーション１</t>
  </si>
  <si>
    <t>バリエーション２</t>
  </si>
  <si>
    <t>バリエーション３</t>
  </si>
  <si>
    <t>数量</t>
  </si>
  <si>
    <t>支払方法</t>
  </si>
  <si>
    <t>会員ID</t>
  </si>
  <si>
    <t>パスワード</t>
  </si>
  <si>
    <t>法人名・団体名</t>
  </si>
  <si>
    <t>法人名・団体名（かな）</t>
  </si>
  <si>
    <t>部署名</t>
  </si>
  <si>
    <t>お名前（姓）</t>
  </si>
  <si>
    <t>お名前（名）</t>
  </si>
  <si>
    <t>お名前（せい）</t>
  </si>
  <si>
    <t>お名前（めい）</t>
  </si>
  <si>
    <t>郵便番号</t>
  </si>
  <si>
    <t>都道府県</t>
  </si>
  <si>
    <t>市区郡</t>
  </si>
  <si>
    <t>町村字番地</t>
  </si>
  <si>
    <t>建物名</t>
  </si>
  <si>
    <t>メールアドレス</t>
  </si>
  <si>
    <t>お電話番号</t>
  </si>
  <si>
    <t>FAX番号</t>
  </si>
  <si>
    <t>お届け先法人名・団体名</t>
  </si>
  <si>
    <t>お届け先法人名・団体名（かな）</t>
  </si>
  <si>
    <t>お届け先部署名</t>
  </si>
  <si>
    <t>お届け先お名前（姓）</t>
  </si>
  <si>
    <t>お届け先お名前（名）</t>
  </si>
  <si>
    <t>お届け先お名前（せい）</t>
  </si>
  <si>
    <t>お届け先お名前（めい）</t>
  </si>
  <si>
    <t>お届け先郵便番号</t>
  </si>
  <si>
    <t>お届け先都道府県</t>
  </si>
  <si>
    <t>お届け先市区郡</t>
  </si>
  <si>
    <t>お届け先町村字番地</t>
  </si>
  <si>
    <t>お届け先建物名</t>
  </si>
  <si>
    <t>お届け先お電話番号</t>
  </si>
  <si>
    <t>お届け先FAX番号</t>
  </si>
  <si>
    <t>のし</t>
  </si>
  <si>
    <t>ラッピング</t>
  </si>
  <si>
    <t>サイクル設定</t>
  </si>
  <si>
    <t>クーポンコード</t>
  </si>
  <si>
    <t>お届け希望日</t>
  </si>
  <si>
    <t>時間帯指定</t>
  </si>
  <si>
    <t>配送方法</t>
  </si>
  <si>
    <t>通信欄</t>
  </si>
  <si>
    <t>受注メモ</t>
  </si>
  <si>
    <t>注文経路</t>
  </si>
  <si>
    <t>オプション1</t>
  </si>
  <si>
    <t>オプション2</t>
  </si>
  <si>
    <t>備考欄1</t>
  </si>
  <si>
    <t>手提げ袋の購入（任意）</t>
    <rPh sb="0" eb="2">
      <t>テサ</t>
    </rPh>
    <rPh sb="3" eb="4">
      <t>ブクロ</t>
    </rPh>
    <rPh sb="5" eb="7">
      <t>コウニュウ</t>
    </rPh>
    <rPh sb="8" eb="10">
      <t>ニンイ</t>
    </rPh>
    <phoneticPr fontId="15"/>
  </si>
  <si>
    <t>手提げ紙袋（150円税込）</t>
    <rPh sb="4" eb="5">
      <t>フクロ</t>
    </rPh>
    <rPh sb="9" eb="10">
      <t>エン</t>
    </rPh>
    <rPh sb="10" eb="12">
      <t>ゼイコミ</t>
    </rPh>
    <phoneticPr fontId="15"/>
  </si>
  <si>
    <t>金額（自動入力）</t>
    <rPh sb="0" eb="2">
      <t>キンガク</t>
    </rPh>
    <rPh sb="3" eb="7">
      <t>ジドウニュウリョク</t>
    </rPh>
    <phoneticPr fontId="15"/>
  </si>
  <si>
    <r>
      <t>数量　</t>
    </r>
    <r>
      <rPr>
        <b/>
        <sz val="10"/>
        <color theme="1"/>
        <rFont val="游明朝"/>
        <family val="1"/>
        <charset val="128"/>
      </rPr>
      <t>※数字のみ入力</t>
    </r>
    <rPh sb="0" eb="2">
      <t>スウリョウ</t>
    </rPh>
    <rPh sb="4" eb="6">
      <t>スウジ</t>
    </rPh>
    <rPh sb="8" eb="10">
      <t>ニュウリョク</t>
    </rPh>
    <phoneticPr fontId="15"/>
  </si>
  <si>
    <t>米沢牛焼肉詰合せ（限定希少部位　トウガラシ　イチボ　カイノミ）冷凍　化粧箱入　送料無料</t>
    <phoneticPr fontId="2"/>
  </si>
  <si>
    <t>米沢牛ギフト券10000円コース</t>
  </si>
  <si>
    <t>米沢牛ギフト券5000円コース</t>
  </si>
  <si>
    <t>米沢牛ギフト券7000円コース</t>
  </si>
  <si>
    <t>米沢牛ギフト券20000円コース</t>
  </si>
  <si>
    <t>米沢牛ギフト券30000円コース</t>
  </si>
  <si>
    <r>
      <rPr>
        <sz val="10"/>
        <color rgb="FF000000"/>
        <rFont val="ＭＳ ゴシック"/>
        <family val="3"/>
        <charset val="128"/>
      </rPr>
      <t>米沢牛すき焼き詰合せ（ロース・赤身　各</t>
    </r>
    <r>
      <rPr>
        <sz val="10"/>
        <color rgb="FF000000"/>
        <rFont val="Calibri"/>
        <family val="2"/>
        <scheme val="minor"/>
      </rPr>
      <t>300</t>
    </r>
    <r>
      <rPr>
        <sz val="10"/>
        <color rgb="FF000000"/>
        <rFont val="ＭＳ ゴシック"/>
        <family val="3"/>
        <charset val="128"/>
      </rPr>
      <t>ｇ）冷凍　化粧箱入　送料無料</t>
    </r>
    <phoneticPr fontId="2"/>
  </si>
  <si>
    <r>
      <rPr>
        <sz val="10"/>
        <color rgb="FF000000"/>
        <rFont val="ＭＳ ゴシック"/>
        <family val="3"/>
        <charset val="128"/>
      </rPr>
      <t>米沢牛ロースすき焼き用</t>
    </r>
    <r>
      <rPr>
        <sz val="10"/>
        <color rgb="FF000000"/>
        <rFont val="Calibri"/>
        <family val="2"/>
        <scheme val="minor"/>
      </rPr>
      <t xml:space="preserve"> 500g(</t>
    </r>
    <r>
      <rPr>
        <sz val="10"/>
        <color rgb="FF000000"/>
        <rFont val="ＭＳ ゴシック"/>
        <family val="3"/>
        <charset val="128"/>
      </rPr>
      <t>タレ付</t>
    </r>
    <r>
      <rPr>
        <sz val="10"/>
        <color rgb="FF000000"/>
        <rFont val="Calibri"/>
        <family val="2"/>
        <scheme val="minor"/>
      </rPr>
      <t>)</t>
    </r>
    <r>
      <rPr>
        <sz val="10"/>
        <color rgb="FF000000"/>
        <rFont val="ＭＳ ゴシック"/>
        <family val="3"/>
        <charset val="128"/>
      </rPr>
      <t>　送料無料（冷凍）化粧箱入</t>
    </r>
    <phoneticPr fontId="2"/>
  </si>
  <si>
    <r>
      <rPr>
        <sz val="10"/>
        <color rgb="FF000000"/>
        <rFont val="ＭＳ ゴシック"/>
        <family val="3"/>
        <charset val="128"/>
      </rPr>
      <t>米沢牛肩すき焼き用　</t>
    </r>
    <r>
      <rPr>
        <sz val="10"/>
        <color rgb="FF000000"/>
        <rFont val="Calibri"/>
        <family val="2"/>
        <scheme val="minor"/>
      </rPr>
      <t>300g</t>
    </r>
    <r>
      <rPr>
        <sz val="10"/>
        <color rgb="FF000000"/>
        <rFont val="ＭＳ ゴシック"/>
        <family val="3"/>
        <charset val="128"/>
      </rPr>
      <t>　（冷凍）化粧箱入　送料込</t>
    </r>
    <phoneticPr fontId="2"/>
  </si>
  <si>
    <r>
      <rPr>
        <sz val="10"/>
        <color rgb="FF000000"/>
        <rFont val="ＭＳ ゴシック"/>
        <family val="3"/>
        <charset val="128"/>
      </rPr>
      <t>米沢牛赤身すき焼き用</t>
    </r>
    <r>
      <rPr>
        <sz val="10"/>
        <color rgb="FF000000"/>
        <rFont val="Calibri"/>
        <family val="2"/>
        <scheme val="minor"/>
      </rPr>
      <t xml:space="preserve"> 500g(</t>
    </r>
    <r>
      <rPr>
        <sz val="10"/>
        <color rgb="FF000000"/>
        <rFont val="ＭＳ ゴシック"/>
        <family val="3"/>
        <charset val="128"/>
      </rPr>
      <t>タレ付</t>
    </r>
    <r>
      <rPr>
        <sz val="10"/>
        <color rgb="FF000000"/>
        <rFont val="Calibri"/>
        <family val="2"/>
        <scheme val="minor"/>
      </rPr>
      <t>)</t>
    </r>
    <r>
      <rPr>
        <sz val="10"/>
        <color rgb="FF000000"/>
        <rFont val="ＭＳ ゴシック"/>
        <family val="3"/>
        <charset val="128"/>
      </rPr>
      <t>（冷凍）送料無料　化粧箱入</t>
    </r>
    <phoneticPr fontId="2"/>
  </si>
  <si>
    <r>
      <rPr>
        <sz val="10"/>
        <color rgb="FF000000"/>
        <rFont val="ＭＳ ゴシック"/>
        <family val="3"/>
        <charset val="128"/>
      </rPr>
      <t>米沢牛入りハンバーグセット</t>
    </r>
    <r>
      <rPr>
        <sz val="10"/>
        <color rgb="FF000000"/>
        <rFont val="Calibri"/>
        <family val="2"/>
        <scheme val="minor"/>
      </rPr>
      <t>3</t>
    </r>
    <r>
      <rPr>
        <sz val="10"/>
        <color rgb="FF000000"/>
        <rFont val="ＭＳ ゴシック"/>
        <family val="3"/>
        <charset val="128"/>
      </rPr>
      <t>種　</t>
    </r>
    <r>
      <rPr>
        <sz val="10"/>
        <color rgb="FF000000"/>
        <rFont val="Calibri"/>
        <family val="2"/>
        <scheme val="minor"/>
      </rPr>
      <t>150</t>
    </r>
    <r>
      <rPr>
        <sz val="10"/>
        <color rgb="FF000000"/>
        <rFont val="ＭＳ ゴシック"/>
        <family val="3"/>
        <charset val="128"/>
      </rPr>
      <t>ｇ各</t>
    </r>
    <r>
      <rPr>
        <sz val="10"/>
        <color rgb="FF000000"/>
        <rFont val="Calibri"/>
        <family val="2"/>
        <scheme val="minor"/>
      </rPr>
      <t>2</t>
    </r>
    <r>
      <rPr>
        <sz val="10"/>
        <color rgb="FF000000"/>
        <rFont val="ＭＳ ゴシック"/>
        <family val="3"/>
        <charset val="128"/>
      </rPr>
      <t>　【凍】湯せん調理　化粧箱入</t>
    </r>
    <phoneticPr fontId="2"/>
  </si>
  <si>
    <r>
      <rPr>
        <sz val="10"/>
        <color rgb="FF000000"/>
        <rFont val="ＭＳ ゴシック"/>
        <family val="3"/>
        <charset val="128"/>
      </rPr>
      <t>米沢牛すみれ漬</t>
    </r>
    <r>
      <rPr>
        <sz val="10"/>
        <color rgb="FF000000"/>
        <rFont val="Calibri"/>
        <family val="2"/>
        <scheme val="minor"/>
      </rPr>
      <t xml:space="preserve"> 4</t>
    </r>
    <r>
      <rPr>
        <sz val="10"/>
        <color rgb="FF000000"/>
        <rFont val="ＭＳ ゴシック"/>
        <family val="3"/>
        <charset val="128"/>
      </rPr>
      <t>枚切り</t>
    </r>
    <r>
      <rPr>
        <sz val="10"/>
        <color rgb="FF000000"/>
        <rFont val="Calibri"/>
        <family val="2"/>
        <scheme val="minor"/>
      </rPr>
      <t xml:space="preserve"> 280g (S-40)</t>
    </r>
    <r>
      <rPr>
        <sz val="10"/>
        <color rgb="FF000000"/>
        <rFont val="ＭＳ ゴシック"/>
        <family val="3"/>
        <charset val="128"/>
      </rPr>
      <t>味噌吟醸酒粕漬け</t>
    </r>
    <r>
      <rPr>
        <sz val="10"/>
        <color rgb="FF000000"/>
        <rFont val="Calibri"/>
        <family val="2"/>
        <scheme val="minor"/>
      </rPr>
      <t>/</t>
    </r>
    <r>
      <rPr>
        <sz val="10"/>
        <color rgb="FF000000"/>
        <rFont val="ＭＳ ゴシック"/>
        <family val="3"/>
        <charset val="128"/>
      </rPr>
      <t>冷蔵　専用カートン箱</t>
    </r>
    <phoneticPr fontId="2"/>
  </si>
  <si>
    <r>
      <rPr>
        <sz val="10"/>
        <color rgb="FF000000"/>
        <rFont val="ＭＳ ゴシック"/>
        <family val="3"/>
        <charset val="128"/>
      </rPr>
      <t>米沢牛わっぱめし　</t>
    </r>
    <r>
      <rPr>
        <sz val="10"/>
        <color rgb="FF000000"/>
        <rFont val="Calibri"/>
        <family val="2"/>
        <scheme val="minor"/>
      </rPr>
      <t>3</t>
    </r>
    <r>
      <rPr>
        <sz val="10"/>
        <color rgb="FF000000"/>
        <rFont val="ＭＳ ゴシック"/>
        <family val="3"/>
        <charset val="128"/>
      </rPr>
      <t>種各</t>
    </r>
    <r>
      <rPr>
        <sz val="10"/>
        <color rgb="FF000000"/>
        <rFont val="Calibri"/>
        <family val="2"/>
        <scheme val="minor"/>
      </rPr>
      <t>2</t>
    </r>
    <r>
      <rPr>
        <sz val="10"/>
        <color rgb="FF000000"/>
        <rFont val="ＭＳ ゴシック"/>
        <family val="3"/>
        <charset val="128"/>
      </rPr>
      <t>個　冷凍【レンジ調理】化粧箱入　（※手提げ紙袋をご希望の場合、風呂敷をお付けいたします。）</t>
    </r>
    <phoneticPr fontId="2"/>
  </si>
  <si>
    <r>
      <t xml:space="preserve">商品番号（自動入力）
</t>
    </r>
    <r>
      <rPr>
        <sz val="11"/>
        <color theme="1"/>
        <rFont val="游明朝"/>
        <family val="1"/>
        <charset val="128"/>
      </rPr>
      <t>※操作しない</t>
    </r>
    <rPh sb="0" eb="4">
      <t xml:space="preserve">ショウヒンバンゴウ </t>
    </rPh>
    <rPh sb="12" eb="14">
      <t>ソウサ</t>
    </rPh>
    <phoneticPr fontId="15"/>
  </si>
  <si>
    <r>
      <rPr>
        <b/>
        <sz val="16"/>
        <color theme="1"/>
        <rFont val="游明朝"/>
        <family val="1"/>
        <charset val="128"/>
      </rPr>
      <t>単価（自動入力）</t>
    </r>
    <r>
      <rPr>
        <sz val="16"/>
        <color theme="1"/>
        <rFont val="游明朝"/>
        <family val="1"/>
        <charset val="128"/>
      </rPr>
      <t xml:space="preserve">
</t>
    </r>
    <r>
      <rPr>
        <b/>
        <sz val="11"/>
        <color rgb="FFFF0000"/>
        <rFont val="游明朝"/>
        <family val="1"/>
        <charset val="128"/>
      </rPr>
      <t>※操作しない</t>
    </r>
    <rPh sb="0" eb="2">
      <t>タンカ</t>
    </rPh>
    <rPh sb="3" eb="7">
      <t>ジドウニュウリョク</t>
    </rPh>
    <rPh sb="10" eb="12">
      <t>ソウサ</t>
    </rPh>
    <phoneticPr fontId="15"/>
  </si>
  <si>
    <r>
      <rPr>
        <b/>
        <sz val="16"/>
        <color theme="1"/>
        <rFont val="游明朝"/>
        <family val="1"/>
        <charset val="128"/>
      </rPr>
      <t>金額（自動入力）</t>
    </r>
    <r>
      <rPr>
        <sz val="16"/>
        <color theme="1"/>
        <rFont val="游明朝"/>
        <family val="1"/>
        <charset val="128"/>
      </rPr>
      <t xml:space="preserve">
</t>
    </r>
    <r>
      <rPr>
        <b/>
        <sz val="11"/>
        <color rgb="FFFF0000"/>
        <rFont val="游明朝"/>
        <family val="1"/>
        <charset val="128"/>
      </rPr>
      <t>※操作しない</t>
    </r>
    <rPh sb="0" eb="2">
      <t>キンガク</t>
    </rPh>
    <rPh sb="10" eb="12">
      <t>ソウサ</t>
    </rPh>
    <phoneticPr fontId="15"/>
  </si>
  <si>
    <t>ご贈答先法人・団体名
（かな）</t>
    <rPh sb="1" eb="4">
      <t xml:space="preserve">ゾウトウサキ </t>
    </rPh>
    <rPh sb="4" eb="6">
      <t>ホウジン</t>
    </rPh>
    <rPh sb="7" eb="9">
      <t>ダンタイ</t>
    </rPh>
    <rPh sb="9" eb="10">
      <t>メイ</t>
    </rPh>
    <phoneticPr fontId="15"/>
  </si>
  <si>
    <t>ゆうしゅうしょうじかぶしきがいしゃ</t>
    <phoneticPr fontId="15"/>
  </si>
  <si>
    <t>ご贈答先ご芳名 せい</t>
    <rPh sb="1" eb="4">
      <t xml:space="preserve">ゾウトウサキ </t>
    </rPh>
    <phoneticPr fontId="15"/>
  </si>
  <si>
    <t>ご贈答先ご芳名 めい</t>
    <rPh sb="1" eb="4">
      <t xml:space="preserve">ゾウトウサキ </t>
    </rPh>
    <phoneticPr fontId="15"/>
  </si>
  <si>
    <t>よねざわ</t>
    <phoneticPr fontId="15"/>
  </si>
  <si>
    <t>ぎゅうすけ</t>
    <phoneticPr fontId="15"/>
  </si>
  <si>
    <t>お客様法人・団体名
（かな）</t>
    <rPh sb="1" eb="3">
      <t>キャクサマ</t>
    </rPh>
    <rPh sb="3" eb="5">
      <t>ホウジン</t>
    </rPh>
    <rPh sb="6" eb="8">
      <t>ダンタイ</t>
    </rPh>
    <rPh sb="8" eb="9">
      <t>メイ</t>
    </rPh>
    <phoneticPr fontId="15"/>
  </si>
  <si>
    <t>お客様お名前 せい</t>
    <rPh sb="4" eb="6">
      <t>ナマエ</t>
    </rPh>
    <phoneticPr fontId="15"/>
  </si>
  <si>
    <t>お客様お名前 めい</t>
    <rPh sb="4" eb="6">
      <t>ナマエ</t>
    </rPh>
    <phoneticPr fontId="15"/>
  </si>
  <si>
    <t>山形県</t>
  </si>
  <si>
    <t>都道府県</t>
    <rPh sb="0" eb="4">
      <t>トドウフケン</t>
    </rPh>
    <phoneticPr fontId="2"/>
  </si>
  <si>
    <t>北海道</t>
  </si>
  <si>
    <t>東京都</t>
  </si>
  <si>
    <t>青森県</t>
  </si>
  <si>
    <t>岩手県</t>
  </si>
  <si>
    <t>宮城県</t>
  </si>
  <si>
    <t>秋田県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</si>
  <si>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</si>
  <si>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</si>
  <si>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</si>
  <si>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</si>
  <si>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</si>
  <si>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</si>
  <si>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</si>
  <si>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</si>
  <si>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</si>
  <si>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</si>
  <si>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</si>
  <si>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</si>
  <si>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</si>
  <si>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</si>
  <si>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</si>
  <si>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</si>
  <si>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</si>
  <si>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</si>
  <si>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</si>
  <si>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</si>
  <si>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</si>
  <si>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</si>
  <si>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</si>
  <si>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</si>
  <si>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</si>
  <si>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</si>
  <si>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</si>
  <si>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</si>
  <si>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</si>
  <si>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</si>
  <si>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</si>
  <si>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</si>
  <si>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</si>
  <si>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</si>
  <si>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</si>
  <si>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</si>
  <si>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</si>
  <si>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</si>
  <si>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</si>
  <si>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</si>
  <si>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オンラインショップ　ご一括注文書</t>
    <rPh sb="11" eb="13">
      <t>イッカツ</t>
    </rPh>
    <rPh sb="13" eb="16">
      <t>チュウモンショ</t>
    </rPh>
    <phoneticPr fontId="2"/>
  </si>
  <si>
    <r>
      <rPr>
        <sz val="22"/>
        <color rgb="FF000000"/>
        <rFont val="ＭＳ ゴシック"/>
        <family val="3"/>
        <charset val="128"/>
      </rPr>
      <t>【以下、コマンド欄】</t>
    </r>
    <r>
      <rPr>
        <sz val="22"/>
        <color rgb="FFFF0000"/>
        <rFont val="ＭＳ ゴシック"/>
        <family val="3"/>
        <charset val="128"/>
      </rPr>
      <t>お客様の操作を禁止いたします！</t>
    </r>
    <rPh sb="1" eb="3">
      <t>イカ</t>
    </rPh>
    <rPh sb="8" eb="9">
      <t>ラン</t>
    </rPh>
    <rPh sb="11" eb="13">
      <t>キャクサマ</t>
    </rPh>
    <rPh sb="14" eb="16">
      <t>ソウサ</t>
    </rPh>
    <rPh sb="17" eb="19">
      <t>キンシ</t>
    </rPh>
    <phoneticPr fontId="2"/>
  </si>
  <si>
    <r>
      <t>商品名</t>
    </r>
    <r>
      <rPr>
        <b/>
        <sz val="16"/>
        <color rgb="FFFF0000"/>
        <rFont val="游明朝"/>
        <family val="1"/>
        <charset val="128"/>
      </rPr>
      <t>（必）</t>
    </r>
    <r>
      <rPr>
        <b/>
        <sz val="12"/>
        <color theme="1"/>
        <rFont val="游明朝"/>
        <family val="1"/>
        <charset val="128"/>
      </rPr>
      <t xml:space="preserve">
</t>
    </r>
    <r>
      <rPr>
        <b/>
        <u/>
        <sz val="12"/>
        <color rgb="FFFF0000"/>
        <rFont val="游明朝"/>
        <family val="1"/>
        <charset val="128"/>
      </rPr>
      <t>※プルダウンにない商品は、直接ショップまでお問い合わせください。</t>
    </r>
    <rPh sb="0" eb="3">
      <t>ショウヒンメイ</t>
    </rPh>
    <rPh sb="16" eb="18">
      <t>ショウヒン</t>
    </rPh>
    <rPh sb="20" eb="22">
      <t>チョクセツ</t>
    </rPh>
    <rPh sb="29" eb="30">
      <t>ト</t>
    </rPh>
    <rPh sb="31" eb="32">
      <t>ア</t>
    </rPh>
    <phoneticPr fontId="15"/>
  </si>
  <si>
    <r>
      <rPr>
        <sz val="12"/>
        <color rgb="FF000000"/>
        <rFont val="ＭＳ ゴシック"/>
        <family val="3"/>
        <charset val="128"/>
      </rPr>
      <t xml:space="preserve">
</t>
    </r>
    <r>
      <rPr>
        <sz val="12"/>
        <color rgb="FF000000"/>
        <rFont val="Calibri"/>
        <family val="2"/>
        <scheme val="minor"/>
      </rPr>
      <t>↓</t>
    </r>
    <r>
      <rPr>
        <sz val="12"/>
        <color rgb="FF000000"/>
        <rFont val="ＭＳ Ｐゴシック"/>
        <family val="3"/>
        <charset val="128"/>
      </rPr>
      <t>プルダウンで選択</t>
    </r>
    <phoneticPr fontId="2"/>
  </si>
  <si>
    <t>↓ご贈答先様に一括でお付けすることができます。</t>
    <phoneticPr fontId="2"/>
  </si>
  <si>
    <t>↓一括で設定できます。</t>
    <rPh sb="1" eb="3">
      <t>イッカツ</t>
    </rPh>
    <rPh sb="4" eb="6">
      <t>セッテイ</t>
    </rPh>
    <phoneticPr fontId="2"/>
  </si>
  <si>
    <t>↓一括で設定できます。プルダウンで選択</t>
    <rPh sb="1" eb="3">
      <t>イッカツ</t>
    </rPh>
    <rPh sb="4" eb="6">
      <t>セッテイ</t>
    </rPh>
    <phoneticPr fontId="2"/>
  </si>
  <si>
    <t>↓個別の場合のみ記入</t>
    <rPh sb="1" eb="3">
      <t>コベツ</t>
    </rPh>
    <rPh sb="4" eb="6">
      <t>バアイ</t>
    </rPh>
    <rPh sb="8" eb="10">
      <t>キニュウ</t>
    </rPh>
    <phoneticPr fontId="2"/>
  </si>
  <si>
    <r>
      <t>⇩どちらか一方</t>
    </r>
    <r>
      <rPr>
        <b/>
        <sz val="14"/>
        <color rgb="FFFF0000"/>
        <rFont val="メイリオ"/>
        <family val="3"/>
        <charset val="128"/>
      </rPr>
      <t>（必）</t>
    </r>
    <r>
      <rPr>
        <b/>
        <sz val="14"/>
        <color theme="1"/>
        <rFont val="メイリオ"/>
        <family val="3"/>
        <charset val="128"/>
      </rPr>
      <t>⇩</t>
    </r>
    <rPh sb="5" eb="7">
      <t>イッポウ</t>
    </rPh>
    <phoneticPr fontId="15"/>
  </si>
  <si>
    <r>
      <rPr>
        <b/>
        <sz val="16"/>
        <color rgb="FFFF0000"/>
        <rFont val="メイリオ"/>
        <family val="3"/>
        <charset val="128"/>
      </rPr>
      <t>※紙袋をお付けするご贈答先のご指定</t>
    </r>
    <r>
      <rPr>
        <b/>
        <sz val="16"/>
        <rFont val="メイリオ"/>
        <family val="3"/>
        <charset val="128"/>
      </rPr>
      <t>をお忘れなくお願いいたします。</t>
    </r>
    <r>
      <rPr>
        <sz val="16"/>
        <color theme="1"/>
        <rFont val="メイリオ"/>
        <family val="3"/>
        <charset val="128"/>
      </rPr>
      <t xml:space="preserve">
　下記、「ご贈答先様」の</t>
    </r>
    <r>
      <rPr>
        <b/>
        <sz val="16"/>
        <color theme="1"/>
        <rFont val="メイリオ"/>
        <family val="3"/>
        <charset val="128"/>
      </rPr>
      <t>「手提げ」</t>
    </r>
    <r>
      <rPr>
        <sz val="16"/>
        <color theme="1"/>
        <rFont val="メイリオ"/>
        <family val="3"/>
        <charset val="128"/>
      </rPr>
      <t>からご選択をお願いいたします。</t>
    </r>
    <rPh sb="1" eb="3">
      <t>カミブクロ</t>
    </rPh>
    <rPh sb="5" eb="6">
      <t>ツ</t>
    </rPh>
    <rPh sb="10" eb="13">
      <t>ゾウトウサキ</t>
    </rPh>
    <rPh sb="15" eb="17">
      <t>シテイ</t>
    </rPh>
    <rPh sb="19" eb="20">
      <t>ワス</t>
    </rPh>
    <rPh sb="24" eb="25">
      <t>ネガ</t>
    </rPh>
    <rPh sb="34" eb="36">
      <t>カキ</t>
    </rPh>
    <rPh sb="39" eb="43">
      <t>ゾウトウサキサマ</t>
    </rPh>
    <rPh sb="46" eb="48">
      <t>テサ</t>
    </rPh>
    <rPh sb="53" eb="55">
      <t>センタク</t>
    </rPh>
    <rPh sb="57" eb="58">
      <t>ネガ</t>
    </rPh>
    <phoneticPr fontId="15"/>
  </si>
  <si>
    <t>商品未選択　　　※ここをクリックし、プルダウンから商品を選択⇒</t>
    <rPh sb="0" eb="2">
      <t>ショウヒン</t>
    </rPh>
    <rPh sb="2" eb="5">
      <t>ミセンタク</t>
    </rPh>
    <rPh sb="25" eb="27">
      <t>ショウヒン</t>
    </rPh>
    <rPh sb="28" eb="30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</si>
</sst>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);[Red]\(0\)"/>
    <numFmt numFmtId="177" formatCode="&quot;¥&quot;#,##0_);[Red]\(&quot;¥&quot;#,##0\)"/>
    <numFmt numFmtId="178" formatCode="#"/>
  </numFmts>
  <fonts count="56" x14ac:knownFonts="1">
    <font>
      <sz val="10"/>
      <color rgb="FF000000"/>
      <name val="Calibri"/>
      <scheme val="minor"/>
    </font>
    <font>
      <sz val="10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3"/>
      <charset val="128"/>
      <scheme val="minor"/>
    </font>
    <font>
      <sz val="12"/>
      <color rgb="FF000000"/>
      <name val="Calibri"/>
      <family val="3"/>
      <charset val="128"/>
      <scheme val="minor"/>
    </font>
    <font>
      <sz val="12"/>
      <color rgb="FF000000"/>
      <name val="Calibri"/>
      <family val="2"/>
      <scheme val="minor"/>
    </font>
    <font>
      <sz val="10"/>
      <color rgb="FFEE0000"/>
      <name val="Calibri"/>
      <family val="2"/>
      <scheme val="minor"/>
    </font>
    <font>
      <b/>
      <sz val="14"/>
      <color rgb="FF000000"/>
      <name val="Calibri"/>
      <family val="3"/>
      <charset val="128"/>
      <scheme val="minor"/>
    </font>
    <font>
      <b/>
      <sz val="20"/>
      <color rgb="FF000000"/>
      <name val="Calibri"/>
      <family val="2"/>
      <scheme val="minor"/>
    </font>
    <font>
      <b/>
      <sz val="20"/>
      <color rgb="FF000000"/>
      <name val="Calibri"/>
      <family val="3"/>
      <charset val="128"/>
      <scheme val="minor"/>
    </font>
    <font>
      <sz val="14"/>
      <color rgb="FF000000"/>
      <name val="Calibri"/>
      <family val="3"/>
      <charset val="128"/>
      <scheme val="minor"/>
    </font>
    <font>
      <sz val="14"/>
      <color rgb="FF000000"/>
      <name val="Calibri"/>
      <family val="2"/>
      <scheme val="minor"/>
    </font>
    <font>
      <b/>
      <sz val="28"/>
      <color rgb="FF000000"/>
      <name val="ＭＳ ゴシック"/>
      <family val="3"/>
      <charset val="128"/>
    </font>
    <font>
      <sz val="10"/>
      <color rgb="FF000000"/>
      <name val="Calibri"/>
      <family val="2"/>
      <scheme val="minor"/>
    </font>
    <font>
      <sz val="6"/>
      <name val="Calibri"/>
      <family val="2"/>
      <charset val="128"/>
      <scheme val="minor"/>
    </font>
    <font>
      <sz val="16"/>
      <color theme="1"/>
      <name val="メイリオ"/>
      <family val="2"/>
      <charset val="128"/>
    </font>
    <font>
      <sz val="14"/>
      <color theme="1"/>
      <name val="メイリオ"/>
      <family val="2"/>
      <charset val="128"/>
    </font>
    <font>
      <sz val="16"/>
      <color theme="1"/>
      <name val="メイリオ"/>
      <family val="3"/>
      <charset val="128"/>
    </font>
    <font>
      <b/>
      <sz val="20"/>
      <color theme="1"/>
      <name val="游明朝"/>
      <family val="1"/>
      <charset val="128"/>
    </font>
    <font>
      <sz val="12"/>
      <color theme="1"/>
      <name val="メイリオ"/>
      <family val="2"/>
      <charset val="128"/>
    </font>
    <font>
      <b/>
      <sz val="22"/>
      <color theme="1"/>
      <name val="游明朝"/>
      <family val="1"/>
      <charset val="128"/>
    </font>
    <font>
      <sz val="10"/>
      <color rgb="FF000000"/>
      <name val="ＭＳ Ｐゴシック"/>
      <family val="3"/>
      <charset val="128"/>
    </font>
    <font>
      <b/>
      <sz val="16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b/>
      <sz val="16"/>
      <color rgb="FFFF0000"/>
      <name val="游明朝"/>
      <family val="1"/>
      <charset val="128"/>
    </font>
    <font>
      <sz val="10"/>
      <color rgb="FF000000"/>
      <name val="ＭＳ 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10"/>
      <color rgb="FF000000"/>
      <name val="Calibri"/>
      <family val="2"/>
      <scheme val="minor"/>
    </font>
    <font>
      <sz val="11"/>
      <color theme="1"/>
      <name val="メイリオ"/>
      <family val="2"/>
      <charset val="128"/>
    </font>
    <font>
      <sz val="16"/>
      <color rgb="FFFF0000"/>
      <name val="メイリオ"/>
      <family val="3"/>
      <charset val="128"/>
    </font>
    <font>
      <b/>
      <sz val="12"/>
      <color rgb="FFFF0000"/>
      <name val="游明朝"/>
      <family val="1"/>
      <charset val="128"/>
    </font>
    <font>
      <b/>
      <sz val="14"/>
      <color rgb="FFFF0000"/>
      <name val="游明朝"/>
      <family val="1"/>
      <charset val="128"/>
    </font>
    <font>
      <b/>
      <sz val="14"/>
      <color theme="1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40"/>
      <color rgb="FF000000"/>
      <name val="ＭＳ ゴシック"/>
      <family val="3"/>
      <charset val="128"/>
    </font>
    <font>
      <b/>
      <sz val="12"/>
      <color theme="1"/>
      <name val="游明朝"/>
      <family val="1"/>
      <charset val="128"/>
    </font>
    <font>
      <b/>
      <sz val="26"/>
      <color theme="1"/>
      <name val="メイリオ"/>
      <family val="3"/>
      <charset val="128"/>
    </font>
    <font>
      <b/>
      <sz val="10"/>
      <color theme="1"/>
      <name val="游明朝"/>
      <family val="1"/>
      <charset val="128"/>
    </font>
    <font>
      <b/>
      <sz val="11"/>
      <color rgb="FFFF0000"/>
      <name val="游明朝"/>
      <family val="1"/>
      <charset val="128"/>
    </font>
    <font>
      <b/>
      <u/>
      <sz val="12"/>
      <color rgb="FFFF0000"/>
      <name val="游明朝"/>
      <family val="1"/>
      <charset val="128"/>
    </font>
    <font>
      <b/>
      <sz val="16"/>
      <color theme="1"/>
      <name val="メイリオ"/>
      <family val="2"/>
      <charset val="128"/>
    </font>
    <font>
      <sz val="22"/>
      <color rgb="FF000000"/>
      <name val="ＭＳ ゴシック"/>
      <family val="3"/>
      <charset val="128"/>
    </font>
    <font>
      <sz val="22"/>
      <color rgb="FFFF0000"/>
      <name val="ＭＳ ゴシック"/>
      <family val="3"/>
      <charset val="128"/>
    </font>
    <font>
      <sz val="10"/>
      <color rgb="FF000000"/>
      <name val="游ゴシック"/>
      <family val="3"/>
      <charset val="128"/>
    </font>
    <font>
      <b/>
      <sz val="16"/>
      <color rgb="FFC00000"/>
      <name val="游明朝"/>
      <family val="1"/>
      <charset val="128"/>
    </font>
    <font>
      <sz val="16"/>
      <color rgb="FFC00000"/>
      <name val="游明朝"/>
      <family val="1"/>
      <charset val="128"/>
    </font>
    <font>
      <sz val="16"/>
      <color rgb="FFC00000"/>
      <name val="メイリオ"/>
      <family val="2"/>
      <charset val="128"/>
    </font>
    <font>
      <sz val="12"/>
      <color rgb="FF000000"/>
      <name val="ＭＳ 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6"/>
      <color rgb="FFFF0000"/>
      <name val="メイリオ"/>
      <family val="3"/>
      <charset val="128"/>
    </font>
    <font>
      <b/>
      <sz val="16"/>
      <name val="メイリオ"/>
      <family val="3"/>
      <charset val="128"/>
    </font>
    <font>
      <u/>
      <sz val="10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ck">
        <color rgb="FF000000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 style="thick">
        <color indexed="64"/>
      </top>
      <bottom style="thin">
        <color indexed="64"/>
      </bottom>
      <diagonal/>
    </border>
    <border>
      <left style="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/>
      <diagonal/>
    </border>
    <border>
      <left style="dash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dotted">
        <color indexed="64"/>
      </left>
      <right style="dashed">
        <color indexed="64"/>
      </right>
      <top style="thin">
        <color indexed="64"/>
      </top>
      <bottom/>
      <diagonal/>
    </border>
    <border>
      <left style="dotted">
        <color indexed="64"/>
      </left>
      <right style="dashed">
        <color indexed="64"/>
      </right>
      <top style="thick">
        <color indexed="64"/>
      </top>
      <bottom style="thick">
        <color indexed="64"/>
      </bottom>
      <diagonal/>
    </border>
    <border>
      <left style="dashed">
        <color indexed="64"/>
      </left>
      <right style="dotted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dashed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2"/>
    <xf numFmtId="6" fontId="3" fillId="0" borderId="2" applyFont="0" applyFill="0" applyBorder="0" applyAlignment="0" applyProtection="0">
      <alignment vertical="center"/>
    </xf>
    <xf numFmtId="0" fontId="14" fillId="0" borderId="2"/>
    <xf numFmtId="6" fontId="3" fillId="0" borderId="2" applyFont="0" applyFill="0" applyBorder="0" applyAlignment="0" applyProtection="0">
      <alignment vertical="center"/>
    </xf>
    <xf numFmtId="0" fontId="14" fillId="0" borderId="2"/>
    <xf numFmtId="0" fontId="55" fillId="0" borderId="0" applyNumberForma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4" fillId="0" borderId="2" xfId="0" applyFont="1" applyBorder="1"/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0" fillId="0" borderId="3" xfId="0" applyBorder="1"/>
    <xf numFmtId="0" fontId="0" fillId="0" borderId="3" xfId="0" applyBorder="1" applyAlignment="1">
      <alignment vertical="center"/>
    </xf>
    <xf numFmtId="0" fontId="7" fillId="0" borderId="0" xfId="0" applyFont="1"/>
    <xf numFmtId="0" fontId="12" fillId="0" borderId="0" xfId="0" applyFont="1"/>
    <xf numFmtId="0" fontId="8" fillId="0" borderId="2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11" fillId="0" borderId="2" xfId="0" applyFont="1" applyBorder="1" applyAlignment="1">
      <alignment vertical="center"/>
    </xf>
    <xf numFmtId="0" fontId="9" fillId="0" borderId="3" xfId="0" applyFont="1" applyBorder="1" applyAlignment="1">
      <alignment wrapText="1"/>
    </xf>
    <xf numFmtId="0" fontId="11" fillId="0" borderId="2" xfId="0" applyFont="1" applyBorder="1" applyAlignment="1">
      <alignment horizontal="left" vertical="center"/>
    </xf>
    <xf numFmtId="0" fontId="16" fillId="3" borderId="0" xfId="0" applyFont="1" applyFill="1" applyAlignment="1">
      <alignment vertical="center" wrapText="1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horizontal="left" vertical="center"/>
    </xf>
    <xf numFmtId="0" fontId="16" fillId="3" borderId="2" xfId="0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wrapText="1"/>
    </xf>
    <xf numFmtId="0" fontId="0" fillId="0" borderId="2" xfId="0" applyBorder="1" applyAlignment="1">
      <alignment vertical="center"/>
    </xf>
    <xf numFmtId="0" fontId="16" fillId="3" borderId="2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vertical="top" wrapText="1"/>
    </xf>
    <xf numFmtId="0" fontId="23" fillId="4" borderId="8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wrapText="1"/>
    </xf>
    <xf numFmtId="0" fontId="24" fillId="4" borderId="8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4" fillId="0" borderId="2" xfId="3" applyFont="1" applyAlignment="1">
      <alignment wrapText="1"/>
    </xf>
    <xf numFmtId="0" fontId="20" fillId="3" borderId="9" xfId="0" applyFont="1" applyFill="1" applyBorder="1" applyAlignment="1">
      <alignment wrapText="1"/>
    </xf>
    <xf numFmtId="0" fontId="33" fillId="3" borderId="0" xfId="0" applyFont="1" applyFill="1" applyAlignment="1">
      <alignment vertical="top"/>
    </xf>
    <xf numFmtId="0" fontId="13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4" fillId="0" borderId="2" xfId="3" applyFont="1" applyAlignment="1">
      <alignment horizontal="center" wrapText="1"/>
    </xf>
    <xf numFmtId="0" fontId="25" fillId="4" borderId="6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vertical="center"/>
    </xf>
    <xf numFmtId="0" fontId="24" fillId="4" borderId="14" xfId="0" applyFont="1" applyFill="1" applyBorder="1" applyAlignment="1">
      <alignment horizontal="center" vertical="center" wrapText="1"/>
    </xf>
    <xf numFmtId="0" fontId="24" fillId="4" borderId="26" xfId="0" applyFont="1" applyFill="1" applyBorder="1" applyAlignment="1">
      <alignment horizontal="center" vertical="center" wrapText="1"/>
    </xf>
    <xf numFmtId="0" fontId="23" fillId="4" borderId="26" xfId="0" applyFont="1" applyFill="1" applyBorder="1" applyAlignment="1">
      <alignment horizontal="center" vertical="center"/>
    </xf>
    <xf numFmtId="0" fontId="24" fillId="4" borderId="15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/>
    </xf>
    <xf numFmtId="0" fontId="0" fillId="0" borderId="12" xfId="0" applyBorder="1"/>
    <xf numFmtId="0" fontId="24" fillId="4" borderId="7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0" fillId="6" borderId="0" xfId="0" applyFill="1"/>
    <xf numFmtId="0" fontId="22" fillId="6" borderId="5" xfId="0" applyFont="1" applyFill="1" applyBorder="1"/>
    <xf numFmtId="0" fontId="29" fillId="6" borderId="5" xfId="0" applyFont="1" applyFill="1" applyBorder="1" applyAlignment="1">
      <alignment horizontal="center"/>
    </xf>
    <xf numFmtId="0" fontId="30" fillId="6" borderId="5" xfId="0" applyFont="1" applyFill="1" applyBorder="1" applyAlignment="1">
      <alignment horizontal="center"/>
    </xf>
    <xf numFmtId="0" fontId="14" fillId="6" borderId="5" xfId="0" applyFont="1" applyFill="1" applyBorder="1"/>
    <xf numFmtId="0" fontId="14" fillId="6" borderId="5" xfId="0" applyFont="1" applyFill="1" applyBorder="1" applyAlignment="1">
      <alignment horizontal="center"/>
    </xf>
    <xf numFmtId="0" fontId="0" fillId="3" borderId="0" xfId="0" applyFill="1"/>
    <xf numFmtId="0" fontId="23" fillId="4" borderId="19" xfId="0" applyFont="1" applyFill="1" applyBorder="1" applyAlignment="1">
      <alignment vertical="center"/>
    </xf>
    <xf numFmtId="0" fontId="28" fillId="6" borderId="0" xfId="0" applyFont="1" applyFill="1"/>
    <xf numFmtId="177" fontId="23" fillId="5" borderId="6" xfId="0" applyNumberFormat="1" applyFont="1" applyFill="1" applyBorder="1" applyAlignment="1">
      <alignment horizontal="center" vertical="center"/>
    </xf>
    <xf numFmtId="0" fontId="23" fillId="7" borderId="7" xfId="0" applyFont="1" applyFill="1" applyBorder="1" applyAlignment="1">
      <alignment horizontal="left" vertical="center"/>
    </xf>
    <xf numFmtId="176" fontId="23" fillId="3" borderId="17" xfId="0" applyNumberFormat="1" applyFont="1" applyFill="1" applyBorder="1" applyAlignment="1">
      <alignment horizontal="center" vertical="center"/>
    </xf>
    <xf numFmtId="176" fontId="23" fillId="3" borderId="18" xfId="0" applyNumberFormat="1" applyFont="1" applyFill="1" applyBorder="1" applyAlignment="1">
      <alignment horizontal="center" vertical="center"/>
    </xf>
    <xf numFmtId="0" fontId="0" fillId="0" borderId="36" xfId="0" applyBorder="1"/>
    <xf numFmtId="0" fontId="4" fillId="0" borderId="37" xfId="0" applyFont="1" applyBorder="1" applyAlignment="1">
      <alignment vertical="center" wrapText="1"/>
    </xf>
    <xf numFmtId="0" fontId="0" fillId="8" borderId="0" xfId="0" applyFill="1" applyAlignment="1">
      <alignment vertical="center"/>
    </xf>
    <xf numFmtId="0" fontId="4" fillId="8" borderId="0" xfId="0" applyFont="1" applyFill="1" applyAlignment="1">
      <alignment vertical="center"/>
    </xf>
    <xf numFmtId="17" fontId="0" fillId="8" borderId="0" xfId="0" applyNumberFormat="1" applyFill="1" applyAlignment="1">
      <alignment vertical="center"/>
    </xf>
    <xf numFmtId="177" fontId="23" fillId="7" borderId="15" xfId="0" applyNumberFormat="1" applyFont="1" applyFill="1" applyBorder="1" applyAlignment="1">
      <alignment horizontal="center" vertical="center"/>
    </xf>
    <xf numFmtId="176" fontId="39" fillId="2" borderId="34" xfId="0" applyNumberFormat="1" applyFont="1" applyFill="1" applyBorder="1" applyAlignment="1">
      <alignment vertical="center"/>
    </xf>
    <xf numFmtId="176" fontId="39" fillId="2" borderId="34" xfId="0" applyNumberFormat="1" applyFont="1" applyFill="1" applyBorder="1" applyAlignment="1">
      <alignment horizontal="left" vertical="center"/>
    </xf>
    <xf numFmtId="176" fontId="39" fillId="0" borderId="34" xfId="0" applyNumberFormat="1" applyFont="1" applyBorder="1" applyAlignment="1">
      <alignment horizontal="left" vertical="center"/>
    </xf>
    <xf numFmtId="176" fontId="39" fillId="2" borderId="35" xfId="0" applyNumberFormat="1" applyFont="1" applyFill="1" applyBorder="1" applyAlignment="1">
      <alignment vertical="center"/>
    </xf>
    <xf numFmtId="49" fontId="40" fillId="3" borderId="33" xfId="0" applyNumberFormat="1" applyFont="1" applyFill="1" applyBorder="1" applyAlignment="1">
      <alignment horizontal="center" wrapText="1"/>
    </xf>
    <xf numFmtId="49" fontId="40" fillId="3" borderId="38" xfId="0" applyNumberFormat="1" applyFont="1" applyFill="1" applyBorder="1" applyAlignment="1">
      <alignment horizontal="center" wrapText="1"/>
    </xf>
    <xf numFmtId="0" fontId="0" fillId="8" borderId="0" xfId="0" applyFill="1"/>
    <xf numFmtId="0" fontId="4" fillId="8" borderId="0" xfId="0" applyFont="1" applyFill="1"/>
    <xf numFmtId="176" fontId="23" fillId="3" borderId="5" xfId="0" applyNumberFormat="1" applyFont="1" applyFill="1" applyBorder="1" applyAlignment="1">
      <alignment horizontal="left" vertical="center"/>
    </xf>
    <xf numFmtId="176" fontId="23" fillId="3" borderId="20" xfId="0" applyNumberFormat="1" applyFont="1" applyFill="1" applyBorder="1" applyAlignment="1">
      <alignment horizontal="left" vertical="center"/>
    </xf>
    <xf numFmtId="49" fontId="23" fillId="3" borderId="39" xfId="0" applyNumberFormat="1" applyFont="1" applyFill="1" applyBorder="1" applyAlignment="1">
      <alignment vertical="center" wrapText="1"/>
    </xf>
    <xf numFmtId="49" fontId="23" fillId="3" borderId="40" xfId="0" applyNumberFormat="1" applyFont="1" applyFill="1" applyBorder="1" applyAlignment="1">
      <alignment vertical="center" wrapText="1"/>
    </xf>
    <xf numFmtId="49" fontId="23" fillId="3" borderId="41" xfId="0" applyNumberFormat="1" applyFont="1" applyFill="1" applyBorder="1" applyAlignment="1">
      <alignment vertical="center" wrapText="1"/>
    </xf>
    <xf numFmtId="49" fontId="23" fillId="3" borderId="30" xfId="0" applyNumberFormat="1" applyFont="1" applyFill="1" applyBorder="1" applyAlignment="1">
      <alignment vertical="center" wrapText="1"/>
    </xf>
    <xf numFmtId="0" fontId="0" fillId="0" borderId="42" xfId="0" applyBorder="1"/>
    <xf numFmtId="49" fontId="24" fillId="3" borderId="6" xfId="0" applyNumberFormat="1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/>
    </xf>
    <xf numFmtId="0" fontId="39" fillId="4" borderId="13" xfId="0" applyFont="1" applyFill="1" applyBorder="1" applyAlignment="1">
      <alignment horizontal="center" vertical="center" wrapText="1"/>
    </xf>
    <xf numFmtId="0" fontId="28" fillId="8" borderId="0" xfId="0" applyFont="1" applyFill="1"/>
    <xf numFmtId="0" fontId="0" fillId="8" borderId="2" xfId="0" applyFill="1" applyBorder="1"/>
    <xf numFmtId="176" fontId="0" fillId="8" borderId="0" xfId="0" applyNumberFormat="1" applyFill="1" applyAlignment="1">
      <alignment vertical="center"/>
    </xf>
    <xf numFmtId="176" fontId="0" fillId="6" borderId="0" xfId="0" applyNumberFormat="1" applyFill="1"/>
    <xf numFmtId="0" fontId="23" fillId="7" borderId="20" xfId="0" applyFont="1" applyFill="1" applyBorder="1" applyAlignment="1">
      <alignment horizontal="left" vertical="center"/>
    </xf>
    <xf numFmtId="176" fontId="23" fillId="3" borderId="38" xfId="0" applyNumberFormat="1" applyFont="1" applyFill="1" applyBorder="1" applyAlignment="1">
      <alignment horizontal="center" vertical="center" wrapText="1"/>
    </xf>
    <xf numFmtId="0" fontId="31" fillId="3" borderId="9" xfId="0" applyFont="1" applyFill="1" applyBorder="1" applyAlignment="1">
      <alignment horizontal="center" wrapText="1"/>
    </xf>
    <xf numFmtId="0" fontId="23" fillId="4" borderId="20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wrapText="1"/>
    </xf>
    <xf numFmtId="49" fontId="23" fillId="3" borderId="44" xfId="0" applyNumberFormat="1" applyFont="1" applyFill="1" applyBorder="1" applyAlignment="1">
      <alignment vertical="center" wrapText="1"/>
    </xf>
    <xf numFmtId="49" fontId="23" fillId="3" borderId="45" xfId="0" applyNumberFormat="1" applyFont="1" applyFill="1" applyBorder="1" applyAlignment="1">
      <alignment vertical="center" wrapText="1"/>
    </xf>
    <xf numFmtId="49" fontId="23" fillId="3" borderId="46" xfId="0" applyNumberFormat="1" applyFont="1" applyFill="1" applyBorder="1" applyAlignment="1">
      <alignment vertical="center" wrapText="1"/>
    </xf>
    <xf numFmtId="49" fontId="23" fillId="3" borderId="47" xfId="0" applyNumberFormat="1" applyFont="1" applyFill="1" applyBorder="1" applyAlignment="1">
      <alignment vertical="center" wrapText="1"/>
    </xf>
    <xf numFmtId="49" fontId="23" fillId="3" borderId="48" xfId="0" applyNumberFormat="1" applyFont="1" applyFill="1" applyBorder="1" applyAlignment="1">
      <alignment vertical="center" wrapText="1"/>
    </xf>
    <xf numFmtId="49" fontId="23" fillId="3" borderId="6" xfId="0" applyNumberFormat="1" applyFont="1" applyFill="1" applyBorder="1" applyAlignment="1">
      <alignment vertical="center" wrapText="1"/>
    </xf>
    <xf numFmtId="49" fontId="23" fillId="3" borderId="19" xfId="0" applyNumberFormat="1" applyFont="1" applyFill="1" applyBorder="1" applyAlignment="1">
      <alignment vertical="center" wrapText="1"/>
    </xf>
    <xf numFmtId="0" fontId="24" fillId="4" borderId="40" xfId="0" applyFont="1" applyFill="1" applyBorder="1" applyAlignment="1">
      <alignment horizontal="center" vertical="center" wrapText="1"/>
    </xf>
    <xf numFmtId="0" fontId="24" fillId="4" borderId="49" xfId="0" applyFont="1" applyFill="1" applyBorder="1" applyAlignment="1">
      <alignment horizontal="center" vertical="center" wrapText="1"/>
    </xf>
    <xf numFmtId="49" fontId="23" fillId="3" borderId="51" xfId="0" applyNumberFormat="1" applyFont="1" applyFill="1" applyBorder="1" applyAlignment="1">
      <alignment vertical="center" wrapText="1"/>
    </xf>
    <xf numFmtId="49" fontId="23" fillId="3" borderId="49" xfId="0" applyNumberFormat="1" applyFont="1" applyFill="1" applyBorder="1" applyAlignment="1">
      <alignment vertical="center" wrapText="1"/>
    </xf>
    <xf numFmtId="49" fontId="23" fillId="3" borderId="50" xfId="0" applyNumberFormat="1" applyFont="1" applyFill="1" applyBorder="1" applyAlignment="1">
      <alignment vertical="center" wrapText="1"/>
    </xf>
    <xf numFmtId="0" fontId="24" fillId="4" borderId="52" xfId="0" applyFont="1" applyFill="1" applyBorder="1" applyAlignment="1">
      <alignment horizontal="center" vertical="center" wrapText="1"/>
    </xf>
    <xf numFmtId="0" fontId="24" fillId="4" borderId="56" xfId="0" applyFont="1" applyFill="1" applyBorder="1" applyAlignment="1">
      <alignment horizontal="center" vertical="center" wrapText="1"/>
    </xf>
    <xf numFmtId="49" fontId="23" fillId="3" borderId="58" xfId="0" applyNumberFormat="1" applyFont="1" applyFill="1" applyBorder="1" applyAlignment="1">
      <alignment vertical="center" wrapText="1"/>
    </xf>
    <xf numFmtId="49" fontId="23" fillId="3" borderId="56" xfId="0" applyNumberFormat="1" applyFont="1" applyFill="1" applyBorder="1" applyAlignment="1">
      <alignment vertical="center" wrapText="1"/>
    </xf>
    <xf numFmtId="49" fontId="23" fillId="3" borderId="54" xfId="0" applyNumberFormat="1" applyFont="1" applyFill="1" applyBorder="1" applyAlignment="1">
      <alignment vertical="center" wrapText="1"/>
    </xf>
    <xf numFmtId="49" fontId="23" fillId="3" borderId="59" xfId="0" applyNumberFormat="1" applyFont="1" applyFill="1" applyBorder="1" applyAlignment="1">
      <alignment vertical="center" wrapText="1"/>
    </xf>
    <xf numFmtId="0" fontId="24" fillId="4" borderId="60" xfId="0" applyFont="1" applyFill="1" applyBorder="1" applyAlignment="1">
      <alignment horizontal="center" vertical="center" wrapText="1"/>
    </xf>
    <xf numFmtId="0" fontId="24" fillId="4" borderId="61" xfId="0" applyFont="1" applyFill="1" applyBorder="1" applyAlignment="1">
      <alignment horizontal="center" vertical="center" wrapText="1"/>
    </xf>
    <xf numFmtId="49" fontId="23" fillId="3" borderId="62" xfId="0" applyNumberFormat="1" applyFont="1" applyFill="1" applyBorder="1" applyAlignment="1">
      <alignment vertical="center" wrapText="1"/>
    </xf>
    <xf numFmtId="49" fontId="23" fillId="3" borderId="29" xfId="0" applyNumberFormat="1" applyFont="1" applyFill="1" applyBorder="1" applyAlignment="1">
      <alignment vertical="center" wrapText="1"/>
    </xf>
    <xf numFmtId="0" fontId="24" fillId="4" borderId="57" xfId="0" applyFont="1" applyFill="1" applyBorder="1" applyAlignment="1">
      <alignment horizontal="center" vertical="center" wrapText="1"/>
    </xf>
    <xf numFmtId="49" fontId="23" fillId="3" borderId="63" xfId="0" applyNumberFormat="1" applyFont="1" applyFill="1" applyBorder="1" applyAlignment="1">
      <alignment vertical="center" wrapText="1"/>
    </xf>
    <xf numFmtId="177" fontId="23" fillId="7" borderId="23" xfId="0" applyNumberFormat="1" applyFont="1" applyFill="1" applyBorder="1" applyAlignment="1">
      <alignment horizontal="center" vertical="center"/>
    </xf>
    <xf numFmtId="14" fontId="14" fillId="9" borderId="2" xfId="5" applyNumberFormat="1" applyFill="1"/>
    <xf numFmtId="0" fontId="22" fillId="6" borderId="0" xfId="0" applyFont="1" applyFill="1"/>
    <xf numFmtId="0" fontId="0" fillId="9" borderId="0" xfId="0" applyFill="1"/>
    <xf numFmtId="49" fontId="23" fillId="3" borderId="16" xfId="0" applyNumberFormat="1" applyFont="1" applyFill="1" applyBorder="1" applyAlignment="1">
      <alignment horizontal="left" vertical="center" wrapText="1"/>
    </xf>
    <xf numFmtId="0" fontId="23" fillId="0" borderId="39" xfId="0" applyFont="1" applyBorder="1"/>
    <xf numFmtId="176" fontId="23" fillId="3" borderId="16" xfId="0" applyNumberFormat="1" applyFont="1" applyFill="1" applyBorder="1" applyAlignment="1">
      <alignment horizontal="left" vertical="center" wrapText="1"/>
    </xf>
    <xf numFmtId="0" fontId="23" fillId="3" borderId="22" xfId="0" applyFont="1" applyFill="1" applyBorder="1" applyAlignment="1">
      <alignment horizontal="center" vertical="center"/>
    </xf>
    <xf numFmtId="14" fontId="23" fillId="3" borderId="16" xfId="0" applyNumberFormat="1" applyFont="1" applyFill="1" applyBorder="1" applyAlignment="1">
      <alignment horizontal="right" vertical="center"/>
    </xf>
    <xf numFmtId="0" fontId="23" fillId="3" borderId="16" xfId="0" applyFont="1" applyFill="1" applyBorder="1" applyAlignment="1">
      <alignment horizontal="center" vertical="center"/>
    </xf>
    <xf numFmtId="49" fontId="44" fillId="3" borderId="17" xfId="0" applyNumberFormat="1" applyFont="1" applyFill="1" applyBorder="1" applyAlignment="1">
      <alignment horizontal="left" vertical="center" wrapText="1"/>
    </xf>
    <xf numFmtId="49" fontId="23" fillId="3" borderId="5" xfId="0" applyNumberFormat="1" applyFont="1" applyFill="1" applyBorder="1" applyAlignment="1">
      <alignment horizontal="left" vertical="center" wrapText="1"/>
    </xf>
    <xf numFmtId="0" fontId="23" fillId="0" borderId="40" xfId="0" applyFont="1" applyBorder="1"/>
    <xf numFmtId="176" fontId="23" fillId="3" borderId="5" xfId="0" applyNumberFormat="1" applyFont="1" applyFill="1" applyBorder="1" applyAlignment="1">
      <alignment horizontal="left" vertical="center" wrapText="1"/>
    </xf>
    <xf numFmtId="0" fontId="23" fillId="3" borderId="23" xfId="0" applyFont="1" applyFill="1" applyBorder="1" applyAlignment="1">
      <alignment horizontal="center" vertical="center"/>
    </xf>
    <xf numFmtId="14" fontId="23" fillId="3" borderId="5" xfId="0" applyNumberFormat="1" applyFont="1" applyFill="1" applyBorder="1" applyAlignment="1">
      <alignment horizontal="right" vertical="center"/>
    </xf>
    <xf numFmtId="0" fontId="23" fillId="3" borderId="5" xfId="0" applyFont="1" applyFill="1" applyBorder="1" applyAlignment="1">
      <alignment horizontal="center" vertical="center"/>
    </xf>
    <xf numFmtId="49" fontId="44" fillId="3" borderId="18" xfId="0" applyNumberFormat="1" applyFont="1" applyFill="1" applyBorder="1" applyAlignment="1">
      <alignment horizontal="left" vertical="center" wrapText="1"/>
    </xf>
    <xf numFmtId="0" fontId="39" fillId="2" borderId="1" xfId="0" applyFont="1" applyFill="1" applyBorder="1" applyAlignment="1">
      <alignment vertical="center" wrapText="1"/>
    </xf>
    <xf numFmtId="0" fontId="39" fillId="2" borderId="1" xfId="0" applyFont="1" applyFill="1" applyBorder="1" applyAlignment="1">
      <alignment horizontal="left" vertical="center"/>
    </xf>
    <xf numFmtId="0" fontId="39" fillId="2" borderId="1" xfId="0" applyFont="1" applyFill="1" applyBorder="1" applyAlignment="1">
      <alignment vertical="center"/>
    </xf>
    <xf numFmtId="0" fontId="39" fillId="2" borderId="1" xfId="0" applyFont="1" applyFill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/>
    </xf>
    <xf numFmtId="176" fontId="23" fillId="3" borderId="64" xfId="0" applyNumberFormat="1" applyFont="1" applyFill="1" applyBorder="1" applyAlignment="1">
      <alignment horizontal="left" vertical="center"/>
    </xf>
    <xf numFmtId="0" fontId="39" fillId="2" borderId="21" xfId="0" applyFont="1" applyFill="1" applyBorder="1" applyAlignment="1">
      <alignment vertical="center"/>
    </xf>
    <xf numFmtId="0" fontId="23" fillId="0" borderId="43" xfId="0" applyFont="1" applyBorder="1"/>
    <xf numFmtId="176" fontId="23" fillId="3" borderId="20" xfId="0" applyNumberFormat="1" applyFont="1" applyFill="1" applyBorder="1" applyAlignment="1">
      <alignment horizontal="left" vertical="center" wrapText="1"/>
    </xf>
    <xf numFmtId="0" fontId="23" fillId="3" borderId="24" xfId="0" applyFont="1" applyFill="1" applyBorder="1" applyAlignment="1">
      <alignment horizontal="center" vertical="center"/>
    </xf>
    <xf numFmtId="14" fontId="23" fillId="3" borderId="20" xfId="0" applyNumberFormat="1" applyFont="1" applyFill="1" applyBorder="1" applyAlignment="1">
      <alignment horizontal="right" vertical="center"/>
    </xf>
    <xf numFmtId="0" fontId="23" fillId="3" borderId="20" xfId="0" applyFont="1" applyFill="1" applyBorder="1" applyAlignment="1">
      <alignment horizontal="center" vertical="center"/>
    </xf>
    <xf numFmtId="49" fontId="44" fillId="3" borderId="25" xfId="0" applyNumberFormat="1" applyFont="1" applyFill="1" applyBorder="1" applyAlignment="1">
      <alignment horizontal="left" vertical="center" wrapText="1"/>
    </xf>
    <xf numFmtId="176" fontId="23" fillId="3" borderId="30" xfId="0" applyNumberFormat="1" applyFont="1" applyFill="1" applyBorder="1" applyAlignment="1">
      <alignment horizontal="left" vertical="center" wrapText="1"/>
    </xf>
    <xf numFmtId="49" fontId="23" fillId="3" borderId="30" xfId="0" applyNumberFormat="1" applyFont="1" applyFill="1" applyBorder="1" applyAlignment="1">
      <alignment horizontal="left" vertical="center" wrapText="1"/>
    </xf>
    <xf numFmtId="49" fontId="23" fillId="3" borderId="31" xfId="0" applyNumberFormat="1" applyFont="1" applyFill="1" applyBorder="1" applyAlignment="1">
      <alignment horizontal="left" vertical="center" wrapText="1"/>
    </xf>
    <xf numFmtId="0" fontId="45" fillId="3" borderId="0" xfId="0" applyFont="1" applyFill="1"/>
    <xf numFmtId="0" fontId="21" fillId="10" borderId="2" xfId="0" applyFont="1" applyFill="1" applyBorder="1" applyAlignment="1">
      <alignment vertical="center"/>
    </xf>
    <xf numFmtId="0" fontId="47" fillId="6" borderId="0" xfId="0" applyFont="1" applyFill="1" applyAlignment="1">
      <alignment horizontal="right"/>
    </xf>
    <xf numFmtId="49" fontId="48" fillId="4" borderId="14" xfId="0" applyNumberFormat="1" applyFont="1" applyFill="1" applyBorder="1" applyAlignment="1">
      <alignment vertical="center" wrapText="1"/>
    </xf>
    <xf numFmtId="49" fontId="48" fillId="4" borderId="50" xfId="0" applyNumberFormat="1" applyFont="1" applyFill="1" applyBorder="1" applyAlignment="1">
      <alignment vertical="center" wrapText="1"/>
    </xf>
    <xf numFmtId="49" fontId="48" fillId="4" borderId="53" xfId="0" applyNumberFormat="1" applyFont="1" applyFill="1" applyBorder="1" applyAlignment="1">
      <alignment vertical="center" wrapText="1"/>
    </xf>
    <xf numFmtId="49" fontId="48" fillId="4" borderId="10" xfId="0" applyNumberFormat="1" applyFont="1" applyFill="1" applyBorder="1" applyAlignment="1">
      <alignment vertical="center" wrapText="1"/>
    </xf>
    <xf numFmtId="49" fontId="48" fillId="4" borderId="55" xfId="0" applyNumberFormat="1" applyFont="1" applyFill="1" applyBorder="1" applyAlignment="1">
      <alignment vertical="center" wrapText="1"/>
    </xf>
    <xf numFmtId="49" fontId="48" fillId="4" borderId="57" xfId="0" applyNumberFormat="1" applyFont="1" applyFill="1" applyBorder="1" applyAlignment="1">
      <alignment vertical="center" wrapText="1"/>
    </xf>
    <xf numFmtId="49" fontId="48" fillId="4" borderId="11" xfId="0" applyNumberFormat="1" applyFont="1" applyFill="1" applyBorder="1" applyAlignment="1">
      <alignment vertical="center" wrapText="1"/>
    </xf>
    <xf numFmtId="176" fontId="49" fillId="4" borderId="15" xfId="0" applyNumberFormat="1" applyFont="1" applyFill="1" applyBorder="1" applyAlignment="1">
      <alignment horizontal="left" vertical="center"/>
    </xf>
    <xf numFmtId="49" fontId="49" fillId="4" borderId="15" xfId="0" applyNumberFormat="1" applyFont="1" applyFill="1" applyBorder="1" applyAlignment="1">
      <alignment horizontal="left" vertical="center"/>
    </xf>
    <xf numFmtId="49" fontId="49" fillId="4" borderId="15" xfId="0" applyNumberFormat="1" applyFont="1" applyFill="1" applyBorder="1" applyAlignment="1">
      <alignment horizontal="left" vertical="center" wrapText="1"/>
    </xf>
    <xf numFmtId="176" fontId="48" fillId="4" borderId="15" xfId="0" applyNumberFormat="1" applyFont="1" applyFill="1" applyBorder="1" applyAlignment="1">
      <alignment horizontal="left" vertical="center"/>
    </xf>
    <xf numFmtId="176" fontId="49" fillId="7" borderId="15" xfId="0" applyNumberFormat="1" applyFont="1" applyFill="1" applyBorder="1" applyAlignment="1">
      <alignment horizontal="left" vertical="center"/>
    </xf>
    <xf numFmtId="176" fontId="48" fillId="4" borderId="15" xfId="0" applyNumberFormat="1" applyFont="1" applyFill="1" applyBorder="1" applyAlignment="1">
      <alignment horizontal="center" vertical="center"/>
    </xf>
    <xf numFmtId="177" fontId="48" fillId="7" borderId="15" xfId="0" applyNumberFormat="1" applyFont="1" applyFill="1" applyBorder="1" applyAlignment="1">
      <alignment horizontal="center" vertical="center"/>
    </xf>
    <xf numFmtId="0" fontId="49" fillId="4" borderId="15" xfId="0" applyFont="1" applyFill="1" applyBorder="1" applyAlignment="1">
      <alignment horizontal="center" vertical="center"/>
    </xf>
    <xf numFmtId="14" fontId="49" fillId="4" borderId="15" xfId="0" applyNumberFormat="1" applyFont="1" applyFill="1" applyBorder="1" applyAlignment="1">
      <alignment horizontal="right" vertical="center"/>
    </xf>
    <xf numFmtId="49" fontId="50" fillId="4" borderId="15" xfId="0" applyNumberFormat="1" applyFont="1" applyFill="1" applyBorder="1" applyAlignment="1">
      <alignment horizontal="left" vertical="center" wrapText="1"/>
    </xf>
    <xf numFmtId="0" fontId="51" fillId="0" borderId="9" xfId="3" applyFont="1" applyBorder="1" applyAlignment="1">
      <alignment horizontal="center" wrapText="1"/>
    </xf>
    <xf numFmtId="0" fontId="51" fillId="0" borderId="2" xfId="3" applyFont="1" applyAlignment="1">
      <alignment horizontal="center" wrapText="1"/>
    </xf>
    <xf numFmtId="0" fontId="51" fillId="0" borderId="2" xfId="3" applyFont="1" applyAlignment="1">
      <alignment wrapText="1"/>
    </xf>
    <xf numFmtId="0" fontId="49" fillId="4" borderId="5" xfId="0" applyFont="1" applyFill="1" applyBorder="1" applyAlignment="1">
      <alignment horizontal="center" vertical="center"/>
    </xf>
    <xf numFmtId="178" fontId="14" fillId="9" borderId="2" xfId="5" applyNumberFormat="1" applyFill="1" applyAlignment="1">
      <alignment vertical="center"/>
    </xf>
    <xf numFmtId="178" fontId="14" fillId="9" borderId="2" xfId="5" applyNumberFormat="1" applyFill="1"/>
    <xf numFmtId="178" fontId="30" fillId="9" borderId="2" xfId="5" applyNumberFormat="1" applyFont="1" applyFill="1"/>
    <xf numFmtId="49" fontId="55" fillId="3" borderId="30" xfId="6" applyNumberFormat="1" applyFill="1" applyBorder="1" applyAlignment="1">
      <alignment horizontal="left" vertical="center" wrapText="1"/>
    </xf>
    <xf numFmtId="14" fontId="23" fillId="3" borderId="67" xfId="0" applyNumberFormat="1" applyFont="1" applyFill="1" applyBorder="1" applyAlignment="1">
      <alignment horizontal="right" vertical="center"/>
    </xf>
    <xf numFmtId="0" fontId="23" fillId="3" borderId="0" xfId="0" applyFont="1" applyFill="1" applyAlignment="1">
      <alignment horizontal="left" vertical="top" wrapText="1"/>
    </xf>
    <xf numFmtId="0" fontId="37" fillId="3" borderId="0" xfId="0" applyFont="1" applyFill="1" applyAlignment="1">
      <alignment horizontal="left" wrapText="1"/>
    </xf>
    <xf numFmtId="0" fontId="23" fillId="3" borderId="29" xfId="0" applyFont="1" applyFill="1" applyBorder="1" applyAlignment="1">
      <alignment horizontal="center" vertical="center"/>
    </xf>
    <xf numFmtId="0" fontId="23" fillId="3" borderId="30" xfId="0" applyFont="1" applyFill="1" applyBorder="1" applyAlignment="1">
      <alignment horizontal="center" vertical="center"/>
    </xf>
    <xf numFmtId="0" fontId="23" fillId="4" borderId="27" xfId="0" applyFont="1" applyFill="1" applyBorder="1" applyAlignment="1">
      <alignment horizontal="center" vertical="center" wrapText="1"/>
    </xf>
    <xf numFmtId="0" fontId="23" fillId="4" borderId="28" xfId="0" applyFont="1" applyFill="1" applyBorder="1" applyAlignment="1">
      <alignment horizontal="center" vertical="center"/>
    </xf>
    <xf numFmtId="0" fontId="51" fillId="0" borderId="9" xfId="3" applyFont="1" applyBorder="1" applyAlignment="1">
      <alignment horizontal="center" wrapText="1"/>
    </xf>
    <xf numFmtId="0" fontId="5" fillId="0" borderId="9" xfId="3" applyFont="1" applyBorder="1" applyAlignment="1">
      <alignment horizontal="center" wrapText="1"/>
    </xf>
    <xf numFmtId="0" fontId="4" fillId="0" borderId="2" xfId="3" applyFont="1" applyAlignment="1">
      <alignment horizontal="center" wrapText="1"/>
    </xf>
    <xf numFmtId="0" fontId="23" fillId="4" borderId="14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/>
    </xf>
    <xf numFmtId="14" fontId="23" fillId="3" borderId="29" xfId="0" applyNumberFormat="1" applyFont="1" applyFill="1" applyBorder="1" applyAlignment="1">
      <alignment horizontal="center" vertical="center"/>
    </xf>
    <xf numFmtId="14" fontId="23" fillId="3" borderId="32" xfId="0" applyNumberFormat="1" applyFont="1" applyFill="1" applyBorder="1" applyAlignment="1">
      <alignment horizontal="center" vertical="center"/>
    </xf>
    <xf numFmtId="0" fontId="35" fillId="3" borderId="9" xfId="0" applyFont="1" applyFill="1" applyBorder="1" applyAlignment="1">
      <alignment horizontal="center" wrapText="1"/>
    </xf>
    <xf numFmtId="0" fontId="31" fillId="3" borderId="9" xfId="0" applyFont="1" applyFill="1" applyBorder="1" applyAlignment="1">
      <alignment horizontal="center" wrapText="1"/>
    </xf>
    <xf numFmtId="0" fontId="23" fillId="4" borderId="19" xfId="0" applyFont="1" applyFill="1" applyBorder="1" applyAlignment="1">
      <alignment horizontal="center" vertical="center"/>
    </xf>
    <xf numFmtId="0" fontId="23" fillId="4" borderId="65" xfId="0" applyFont="1" applyFill="1" applyBorder="1" applyAlignment="1">
      <alignment horizontal="center" vertical="center"/>
    </xf>
    <xf numFmtId="0" fontId="23" fillId="4" borderId="41" xfId="0" applyFont="1" applyFill="1" applyBorder="1" applyAlignment="1">
      <alignment horizontal="center" vertical="center"/>
    </xf>
    <xf numFmtId="0" fontId="19" fillId="10" borderId="2" xfId="0" applyFont="1" applyFill="1" applyBorder="1" applyAlignment="1">
      <alignment horizontal="left" vertical="center"/>
    </xf>
    <xf numFmtId="0" fontId="19" fillId="10" borderId="66" xfId="0" applyFont="1" applyFill="1" applyBorder="1" applyAlignment="1">
      <alignment horizontal="left" vertical="center"/>
    </xf>
    <xf numFmtId="0" fontId="21" fillId="10" borderId="2" xfId="0" applyFont="1" applyFill="1" applyBorder="1" applyAlignment="1">
      <alignment horizontal="left" vertical="center"/>
    </xf>
    <xf numFmtId="0" fontId="5" fillId="0" borderId="4" xfId="3" applyFont="1" applyBorder="1" applyAlignment="1">
      <alignment horizontal="left" wrapText="1"/>
    </xf>
    <xf numFmtId="49" fontId="23" fillId="3" borderId="29" xfId="0" applyNumberFormat="1" applyFont="1" applyFill="1" applyBorder="1" applyAlignment="1">
      <alignment horizontal="center" vertical="center" wrapText="1"/>
    </xf>
    <xf numFmtId="49" fontId="23" fillId="3" borderId="32" xfId="0" applyNumberFormat="1" applyFont="1" applyFill="1" applyBorder="1" applyAlignment="1">
      <alignment horizontal="center" vertical="center" wrapText="1"/>
    </xf>
    <xf numFmtId="49" fontId="23" fillId="3" borderId="33" xfId="0" applyNumberFormat="1" applyFont="1" applyFill="1" applyBorder="1" applyAlignment="1">
      <alignment horizontal="center" vertical="center" wrapText="1"/>
    </xf>
    <xf numFmtId="0" fontId="18" fillId="10" borderId="12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wrapText="1"/>
    </xf>
    <xf numFmtId="0" fontId="13" fillId="3" borderId="2" xfId="0" applyFont="1" applyFill="1" applyBorder="1" applyAlignment="1">
      <alignment horizontal="center" vertical="center" wrapText="1"/>
    </xf>
    <xf numFmtId="0" fontId="5" fillId="0" borderId="9" xfId="3" applyFont="1" applyBorder="1" applyAlignment="1">
      <alignment horizontal="left" wrapText="1"/>
    </xf>
    <xf numFmtId="176" fontId="23" fillId="3" borderId="31" xfId="0" applyNumberFormat="1" applyFont="1" applyFill="1" applyBorder="1" applyAlignment="1">
      <alignment horizontal="left" vertical="center"/>
    </xf>
    <xf numFmtId="0" fontId="23" fillId="3" borderId="68" xfId="0" applyFont="1" applyFill="1" applyBorder="1" applyAlignment="1">
      <alignment horizontal="center" vertical="center"/>
    </xf>
    <xf numFmtId="176" fontId="23" fillId="3" borderId="16" xfId="0" applyNumberFormat="1" applyFont="1" applyFill="1" applyBorder="1" applyAlignment="1">
      <alignment horizontal="left" vertical="center"/>
    </xf>
    <xf numFmtId="49" fontId="23" fillId="3" borderId="69" xfId="0" applyNumberFormat="1" applyFont="1" applyFill="1" applyBorder="1" applyAlignment="1">
      <alignment vertical="center" wrapText="1"/>
    </xf>
    <xf numFmtId="49" fontId="23" fillId="3" borderId="70" xfId="0" applyNumberFormat="1" applyFont="1" applyFill="1" applyBorder="1" applyAlignment="1">
      <alignment vertical="center" wrapText="1"/>
    </xf>
    <xf numFmtId="49" fontId="23" fillId="3" borderId="71" xfId="0" applyNumberFormat="1" applyFont="1" applyFill="1" applyBorder="1" applyAlignment="1">
      <alignment vertical="center" wrapText="1"/>
    </xf>
    <xf numFmtId="49" fontId="23" fillId="3" borderId="72" xfId="0" applyNumberFormat="1" applyFont="1" applyFill="1" applyBorder="1" applyAlignment="1">
      <alignment vertical="center" wrapText="1"/>
    </xf>
  </cellXfs>
  <cellStyles count="7">
    <cellStyle name="ハイパーリンク" xfId="6" builtinId="8"/>
    <cellStyle name="通貨 2" xfId="2" xr:uid="{E5734056-403A-4BBD-8D61-AA894EEAFDFA}"/>
    <cellStyle name="通貨 2 2" xfId="4" xr:uid="{F4AD8BD2-6EB5-42C1-BB1D-C90C5B5774CF}"/>
    <cellStyle name="標準" xfId="0" builtinId="0"/>
    <cellStyle name="標準 2" xfId="1" xr:uid="{8C8CFE24-145B-4490-8890-6A56CBCB5AB1}"/>
    <cellStyle name="標準 2 2" xfId="5" xr:uid="{E9C47577-1450-4692-A29C-77CF7496E93E}"/>
    <cellStyle name="標準 3" xfId="3" xr:uid="{678ECD12-405F-407E-843C-4583436083F7}"/>
  </cellStyles>
  <dxfs count="6">
    <dxf>
      <font>
        <color theme="0"/>
      </font>
      <fill>
        <patternFill>
          <fgColor theme="0"/>
          <bgColor theme="3" tint="0.34998626667073579"/>
        </patternFill>
      </fill>
    </dxf>
    <dxf>
      <font>
        <color theme="0"/>
      </font>
      <fill>
        <patternFill>
          <fgColor theme="0"/>
          <bgColor theme="3" tint="0.34998626667073579"/>
        </patternFill>
      </fill>
    </dxf>
    <dxf>
      <font>
        <color theme="0"/>
      </font>
      <fill>
        <patternFill>
          <fgColor theme="0"/>
          <bgColor theme="3" tint="0.34998626667073579"/>
        </patternFill>
      </fill>
    </dxf>
    <dxf>
      <font>
        <color theme="0"/>
      </font>
      <fill>
        <patternFill>
          <fgColor theme="0"/>
          <bgColor theme="3" tint="0.34998626667073579"/>
        </patternFill>
      </fill>
    </dxf>
    <dxf>
      <font>
        <color theme="0"/>
      </font>
      <fill>
        <patternFill>
          <fgColor theme="0"/>
          <bgColor theme="3" tint="0.34998626667073579"/>
        </patternFill>
      </fill>
    </dxf>
    <dxf>
      <font>
        <color theme="0"/>
      </font>
      <fill>
        <patternFill>
          <fgColor theme="0"/>
          <bgColor theme="3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416832</xdr:colOff>
      <xdr:row>2</xdr:row>
      <xdr:rowOff>119742</xdr:rowOff>
    </xdr:from>
    <xdr:ext cx="8582025" cy="140425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9A8FC7-C28E-A1D7-DF43-9533C0A89C35}"/>
            </a:ext>
          </a:extLst>
        </xdr:cNvPr>
        <xdr:cNvSpPr txBox="1"/>
      </xdr:nvSpPr>
      <xdr:spPr>
        <a:xfrm>
          <a:off x="416832" y="1299028"/>
          <a:ext cx="8582025" cy="1404258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b="1"/>
            <a:t>▼銀行振込（前払い）の場合</a:t>
          </a:r>
          <a:endParaRPr kumimoji="1" lang="en-US" altLang="ja-JP" sz="1400" b="1"/>
        </a:p>
        <a:p>
          <a:r>
            <a:rPr kumimoji="1" lang="en-US" altLang="ja-JP" sz="1400"/>
            <a:t>1.</a:t>
          </a:r>
          <a:r>
            <a:rPr kumimoji="1" lang="ja-JP" altLang="en-US" sz="1400"/>
            <a:t>このご一括注文書に必要事項を全て記入し、下記フォーム内にアップロードしてください。</a:t>
          </a:r>
          <a:endParaRPr kumimoji="1" lang="en-US" altLang="ja-JP" sz="1400"/>
        </a:p>
        <a:p>
          <a:r>
            <a:rPr kumimoji="1" lang="ja-JP" altLang="en-US" sz="1400" b="1"/>
            <a:t>送付先メールアドレス：</a:t>
          </a:r>
          <a:r>
            <a:rPr kumimoji="1" lang="en-US" altLang="ja-JP" sz="1400" b="1">
              <a:solidFill>
                <a:srgbClr val="FF0000"/>
              </a:solidFill>
            </a:rPr>
            <a:t>info-honten@o-ki.co.jp</a:t>
          </a:r>
          <a:r>
            <a:rPr kumimoji="1" lang="ja-JP" altLang="en-US" sz="1400" b="1">
              <a:solidFill>
                <a:srgbClr val="FF0000"/>
              </a:solidFill>
            </a:rPr>
            <a:t>　</a:t>
          </a:r>
          <a:r>
            <a:rPr kumimoji="1" lang="ja-JP" altLang="en-US" sz="1400" b="1"/>
            <a:t>件名：</a:t>
          </a:r>
          <a:r>
            <a:rPr kumimoji="1" lang="ja-JP" altLang="en-US" sz="1400" b="1">
              <a:solidFill>
                <a:srgbClr val="FF0000"/>
              </a:solidFill>
            </a:rPr>
            <a:t>「ご一括注文書、（お客様お名前）」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en-US" altLang="ja-JP" sz="1400"/>
            <a:t>2.</a:t>
          </a:r>
          <a:r>
            <a:rPr kumimoji="1" lang="ja-JP" altLang="en-US" sz="1400"/>
            <a:t>弊社で注文内容を確認し、送料を含んだ合計金額の請求書と注文内容の確認メールをお送りいたします。</a:t>
          </a:r>
          <a:endParaRPr kumimoji="1" lang="en-US" altLang="ja-JP" sz="1400"/>
        </a:p>
        <a:p>
          <a:r>
            <a:rPr kumimoji="1" lang="en-US" altLang="ja-JP" sz="1400"/>
            <a:t>3.</a:t>
          </a:r>
          <a:r>
            <a:rPr kumimoji="1" lang="ja-JP" altLang="en-US" sz="1400"/>
            <a:t>期日までにご入金をいただき、問題がなければご注文完了です！</a:t>
          </a:r>
          <a:endParaRPr kumimoji="1" lang="en-US" altLang="ja-JP" sz="1400"/>
        </a:p>
      </xdr:txBody>
    </xdr:sp>
    <xdr:clientData/>
  </xdr:oneCellAnchor>
  <xdr:oneCellAnchor>
    <xdr:from>
      <xdr:col>3</xdr:col>
      <xdr:colOff>3116489</xdr:colOff>
      <xdr:row>2</xdr:row>
      <xdr:rowOff>124320</xdr:rowOff>
    </xdr:from>
    <xdr:ext cx="8449582" cy="139473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8ED95D-9C8C-4E77-BE4A-2EED84D326D6}"/>
            </a:ext>
          </a:extLst>
        </xdr:cNvPr>
        <xdr:cNvSpPr txBox="1"/>
      </xdr:nvSpPr>
      <xdr:spPr>
        <a:xfrm>
          <a:off x="9443398" y="1301956"/>
          <a:ext cx="8449582" cy="1394733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b="1"/>
            <a:t>▼クレジットカード、各種</a:t>
          </a:r>
          <a:r>
            <a:rPr kumimoji="1" lang="en-US" altLang="ja-JP" sz="1400" b="1"/>
            <a:t>pay</a:t>
          </a:r>
          <a:r>
            <a:rPr kumimoji="1" lang="ja-JP" altLang="en-US" sz="1400" b="1"/>
            <a:t>、コンビニ支払いの場合</a:t>
          </a:r>
          <a:endParaRPr kumimoji="1" lang="en-US" altLang="ja-JP" sz="1400" b="1"/>
        </a:p>
        <a:p>
          <a:r>
            <a:rPr kumimoji="1" lang="en-US" altLang="ja-JP" sz="1400"/>
            <a:t>1.</a:t>
          </a:r>
          <a:r>
            <a:rPr kumimoji="1" lang="ja-JP" altLang="en-US" sz="1400"/>
            <a:t>このご一括注文書に必要事項を全て記入し、下記フォーム内にアップロードしてください。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cs typeface="+mn-cs"/>
            </a:rPr>
            <a:t>送付先メールアドレス：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info-honten@o-ki.co.jp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cs typeface="+mn-cs"/>
            </a:rPr>
            <a:t>　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cs typeface="+mn-cs"/>
            </a:rPr>
            <a:t>件名：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cs typeface="+mn-cs"/>
            </a:rPr>
            <a:t>「ご一括注文書、（お客様お名前）」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kumimoji="1" lang="en-US" altLang="ja-JP" sz="1400"/>
            <a:t>2.</a:t>
          </a:r>
          <a:r>
            <a:rPr kumimoji="1" lang="ja-JP" altLang="en-US" sz="1400"/>
            <a:t>弊社で注文内容を確認し、送料を含んだ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合計金額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400"/>
            <a:t>決済用</a:t>
          </a:r>
          <a:r>
            <a:rPr kumimoji="1" lang="en-US" altLang="ja-JP" sz="1400"/>
            <a:t>URL</a:t>
          </a:r>
          <a:r>
            <a:rPr kumimoji="1" lang="ja-JP" altLang="en-US" sz="1400"/>
            <a:t>をメールにてご案内させていただきます。</a:t>
          </a:r>
        </a:p>
        <a:p>
          <a:r>
            <a:rPr kumimoji="1" lang="en-US" altLang="ja-JP" sz="1400"/>
            <a:t>3.</a:t>
          </a:r>
          <a:r>
            <a:rPr kumimoji="1" lang="ja-JP" altLang="en-US" sz="1400"/>
            <a:t>決済の手続きを期日までに行っていただき、問題がなければご注文完了です！</a:t>
          </a:r>
          <a:endParaRPr kumimoji="1" lang="en-US" altLang="ja-JP" sz="1400"/>
        </a:p>
      </xdr:txBody>
    </xdr:sp>
    <xdr:clientData/>
  </xdr:oneCellAnchor>
  <xdr:twoCellAnchor editAs="oneCell">
    <xdr:from>
      <xdr:col>0</xdr:col>
      <xdr:colOff>63500</xdr:colOff>
      <xdr:row>0</xdr:row>
      <xdr:rowOff>58239</xdr:rowOff>
    </xdr:from>
    <xdr:to>
      <xdr:col>0</xdr:col>
      <xdr:colOff>1824316</xdr:colOff>
      <xdr:row>1</xdr:row>
      <xdr:rowOff>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F2A1199-532F-6396-F8F5-3623507C2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8239"/>
          <a:ext cx="1760816" cy="7400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54</xdr:row>
      <xdr:rowOff>88900</xdr:rowOff>
    </xdr:from>
    <xdr:to>
      <xdr:col>11</xdr:col>
      <xdr:colOff>416528</xdr:colOff>
      <xdr:row>57</xdr:row>
      <xdr:rowOff>25400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0A44718-FC06-06C0-040C-068A7EACB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0560050"/>
          <a:ext cx="5858478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27842-550E-414D-8BF0-BB6012BCEEFF}">
  <sheetPr>
    <pageSetUpPr fitToPage="1"/>
  </sheetPr>
  <dimension ref="A1:AK54"/>
  <sheetViews>
    <sheetView tabSelected="1" zoomScale="55" zoomScaleNormal="55" workbookViewId="0">
      <selection activeCell="D14" sqref="D14"/>
    </sheetView>
  </sheetViews>
  <sheetFormatPr defaultColWidth="14.3984375" defaultRowHeight="30" customHeight="1" x14ac:dyDescent="0.3"/>
  <cols>
    <col min="1" max="1" width="31.09765625" style="3" customWidth="1"/>
    <col min="2" max="2" width="32.796875" customWidth="1"/>
    <col min="3" max="3" width="35.796875" customWidth="1"/>
    <col min="4" max="4" width="62.09765625" customWidth="1"/>
    <col min="5" max="9" width="35.69921875" customWidth="1"/>
    <col min="10" max="10" width="24" customWidth="1"/>
    <col min="11" max="11" width="19.19921875" customWidth="1"/>
    <col min="12" max="12" width="36.69921875" customWidth="1"/>
    <col min="13" max="13" width="45.796875" customWidth="1"/>
    <col min="14" max="14" width="45.69921875" customWidth="1"/>
    <col min="15" max="15" width="40.8984375" customWidth="1"/>
    <col min="16" max="16" width="42.8984375" customWidth="1"/>
    <col min="17" max="17" width="113.09765625" customWidth="1"/>
    <col min="18" max="18" width="40" hidden="1" customWidth="1"/>
    <col min="19" max="19" width="21.8984375" customWidth="1"/>
    <col min="20" max="20" width="30" style="2" customWidth="1"/>
    <col min="21" max="21" width="30.3984375" style="2" customWidth="1"/>
    <col min="22" max="22" width="20.69921875" style="2" customWidth="1"/>
    <col min="23" max="23" width="26.296875" style="2" customWidth="1"/>
    <col min="24" max="24" width="22.09765625" style="2" customWidth="1"/>
    <col min="25" max="25" width="68.69921875" style="2" customWidth="1"/>
    <col min="26" max="26" width="3.8984375" customWidth="1"/>
    <col min="27" max="38" width="12.8984375" customWidth="1"/>
  </cols>
  <sheetData>
    <row r="1" spans="1:26" ht="62.5" customHeight="1" x14ac:dyDescent="0.3">
      <c r="B1" s="217" t="s">
        <v>222</v>
      </c>
      <c r="C1" s="217"/>
      <c r="D1" s="217"/>
      <c r="E1" s="217"/>
      <c r="F1" s="217"/>
      <c r="G1" s="36"/>
      <c r="H1" s="36"/>
      <c r="I1" s="36"/>
      <c r="J1" s="37"/>
      <c r="K1" s="37"/>
      <c r="L1" s="3"/>
      <c r="R1" s="211" t="s">
        <v>91</v>
      </c>
    </row>
    <row r="2" spans="1:26" ht="30" customHeight="1" x14ac:dyDescent="0.3">
      <c r="A2" s="11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R2" s="212"/>
    </row>
    <row r="3" spans="1:26" ht="30" customHeight="1" x14ac:dyDescent="0.8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85" t="s">
        <v>38</v>
      </c>
      <c r="N3" s="185"/>
      <c r="O3" s="185"/>
      <c r="P3" s="185"/>
      <c r="Q3" s="30"/>
      <c r="R3" s="212"/>
      <c r="S3" s="30"/>
      <c r="T3" s="30"/>
      <c r="U3" s="30"/>
      <c r="V3" s="30"/>
      <c r="W3" s="30"/>
      <c r="X3" s="30"/>
      <c r="Y3" s="30"/>
      <c r="Z3" s="30"/>
    </row>
    <row r="4" spans="1:26" ht="30" customHeight="1" x14ac:dyDescent="0.8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85"/>
      <c r="N4" s="185"/>
      <c r="O4" s="185"/>
      <c r="P4" s="185"/>
      <c r="Q4" s="30"/>
      <c r="R4" s="212"/>
      <c r="S4" s="30"/>
      <c r="T4" s="30"/>
      <c r="U4" s="30"/>
      <c r="V4" s="30"/>
      <c r="W4" s="30"/>
      <c r="X4" s="30"/>
      <c r="Y4" s="30"/>
      <c r="Z4" s="30"/>
    </row>
    <row r="5" spans="1:26" ht="30" customHeight="1" x14ac:dyDescent="0.8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85"/>
      <c r="N5" s="185"/>
      <c r="O5" s="185"/>
      <c r="P5" s="185"/>
      <c r="Q5" s="30"/>
      <c r="R5" s="212"/>
      <c r="S5" s="30"/>
      <c r="T5" s="30"/>
      <c r="U5" s="30"/>
      <c r="V5" s="30"/>
      <c r="W5" s="30"/>
      <c r="X5" s="30"/>
      <c r="Y5" s="30"/>
      <c r="Z5" s="30"/>
    </row>
    <row r="6" spans="1:26" ht="30" customHeight="1" x14ac:dyDescent="0.8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85"/>
      <c r="N6" s="185"/>
      <c r="O6" s="185"/>
      <c r="P6" s="185"/>
      <c r="Q6" s="30"/>
      <c r="R6" s="212"/>
      <c r="S6" s="30"/>
      <c r="T6" s="30"/>
      <c r="U6" s="30"/>
      <c r="V6" s="30"/>
      <c r="W6" s="30"/>
      <c r="X6" s="30"/>
      <c r="Y6" s="30"/>
      <c r="Z6" s="30"/>
    </row>
    <row r="7" spans="1:26" ht="10.5" customHeight="1" x14ac:dyDescent="0.3">
      <c r="B7" s="3"/>
      <c r="C7" s="3"/>
      <c r="D7" s="3"/>
      <c r="E7" s="3"/>
      <c r="F7" s="3"/>
      <c r="G7" s="3"/>
      <c r="H7" s="3"/>
      <c r="I7" s="3"/>
      <c r="J7" s="3"/>
      <c r="K7" s="3"/>
      <c r="L7" s="3"/>
      <c r="R7" s="212"/>
    </row>
    <row r="8" spans="1:26" ht="30" customHeight="1" x14ac:dyDescent="0.3">
      <c r="A8" s="214" t="s">
        <v>2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5"/>
      <c r="N8" s="5"/>
      <c r="R8" s="212"/>
    </row>
    <row r="9" spans="1:26" ht="14.25" customHeight="1" x14ac:dyDescent="0.3">
      <c r="A9" s="215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5"/>
      <c r="N9" s="5"/>
      <c r="R9" s="212"/>
    </row>
    <row r="10" spans="1:26" ht="30" customHeight="1" thickBot="1" x14ac:dyDescent="0.65">
      <c r="A10" s="216" t="s">
        <v>3</v>
      </c>
      <c r="B10" s="216"/>
      <c r="C10" s="216"/>
      <c r="D10" s="216"/>
      <c r="E10" s="216"/>
      <c r="F10" s="216"/>
      <c r="G10" s="216"/>
      <c r="H10" s="216"/>
      <c r="I10" s="216"/>
      <c r="J10" s="216"/>
      <c r="K10" s="14"/>
      <c r="L10" s="14"/>
      <c r="M10" s="6"/>
      <c r="N10" s="6"/>
      <c r="O10" s="7"/>
      <c r="P10" s="7"/>
      <c r="Q10" s="7"/>
      <c r="R10" s="212"/>
      <c r="S10" s="7"/>
      <c r="T10" s="8"/>
      <c r="U10" s="8"/>
      <c r="V10" s="8"/>
      <c r="W10" s="8"/>
      <c r="X10" s="8"/>
      <c r="Y10" s="8"/>
    </row>
    <row r="11" spans="1:26" ht="30" customHeight="1" x14ac:dyDescent="0.6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2"/>
      <c r="L11" s="22"/>
      <c r="M11" s="5"/>
      <c r="N11" s="5"/>
      <c r="O11" s="3"/>
      <c r="P11" s="3"/>
      <c r="Q11" s="3"/>
      <c r="R11" s="212"/>
      <c r="S11" s="3"/>
      <c r="T11" s="23"/>
      <c r="U11" s="23"/>
      <c r="V11" s="23"/>
      <c r="W11" s="23"/>
      <c r="X11" s="23"/>
      <c r="Y11" s="23"/>
    </row>
    <row r="12" spans="1:26" ht="30" customHeight="1" x14ac:dyDescent="0.3">
      <c r="A12" s="156" t="s">
        <v>4</v>
      </c>
      <c r="B12" s="18" t="s">
        <v>13</v>
      </c>
      <c r="C12" s="5"/>
      <c r="D12" s="5"/>
      <c r="E12" s="5"/>
      <c r="F12" s="204" t="s">
        <v>145</v>
      </c>
      <c r="G12" s="204"/>
      <c r="H12" s="5"/>
      <c r="I12" s="5"/>
      <c r="J12" s="5"/>
      <c r="K12" s="5"/>
      <c r="L12" s="5"/>
      <c r="M12" s="5"/>
      <c r="N12" s="5"/>
      <c r="R12" s="212"/>
    </row>
    <row r="13" spans="1:26" ht="30" customHeight="1" thickBot="1" x14ac:dyDescent="0.35">
      <c r="B13" s="46" t="s">
        <v>5</v>
      </c>
      <c r="C13" s="94" t="s">
        <v>6</v>
      </c>
      <c r="D13" s="47"/>
      <c r="E13" s="3"/>
      <c r="F13" s="83"/>
      <c r="G13" s="42" t="s">
        <v>148</v>
      </c>
      <c r="H13" s="86" t="s">
        <v>147</v>
      </c>
      <c r="I13" s="25"/>
      <c r="L13" s="25"/>
      <c r="M13" s="25"/>
      <c r="N13" s="25"/>
      <c r="O13" s="25"/>
      <c r="P13" s="25"/>
      <c r="Q13" s="19"/>
      <c r="R13" s="212"/>
      <c r="S13" s="19"/>
      <c r="T13" s="19"/>
      <c r="U13" s="19"/>
      <c r="V13" s="19"/>
      <c r="W13" s="19"/>
      <c r="X13" s="19"/>
      <c r="Y13" s="19"/>
    </row>
    <row r="14" spans="1:26" ht="46.5" customHeight="1" thickTop="1" thickBot="1" x14ac:dyDescent="1.4">
      <c r="B14" s="74"/>
      <c r="C14" s="73"/>
      <c r="E14" s="3"/>
      <c r="F14" s="84" t="s">
        <v>146</v>
      </c>
      <c r="G14" s="92"/>
      <c r="H14" s="120">
        <f>G14*150</f>
        <v>0</v>
      </c>
      <c r="I14" s="209" t="s">
        <v>231</v>
      </c>
      <c r="J14" s="210"/>
      <c r="K14" s="210"/>
      <c r="L14" s="210"/>
      <c r="M14" s="24"/>
      <c r="N14" s="24"/>
      <c r="O14" s="24"/>
      <c r="P14" s="24"/>
      <c r="Q14" s="19"/>
      <c r="R14" s="212"/>
      <c r="S14" s="19"/>
      <c r="T14" s="19"/>
      <c r="U14" s="19"/>
      <c r="V14" s="19"/>
      <c r="W14" s="19"/>
      <c r="X14" s="19"/>
      <c r="Y14" s="19"/>
    </row>
    <row r="15" spans="1:26" ht="30" customHeight="1" thickTop="1" x14ac:dyDescent="0.75">
      <c r="A15" s="18"/>
      <c r="B15" s="17"/>
      <c r="C15" s="197" t="s">
        <v>51</v>
      </c>
      <c r="D15" s="197"/>
      <c r="E15" s="198"/>
      <c r="F15" s="198"/>
      <c r="G15" s="198"/>
      <c r="H15" s="198"/>
      <c r="I15" s="95"/>
      <c r="J15" s="85"/>
      <c r="K15" s="205" t="s">
        <v>225</v>
      </c>
      <c r="L15" s="205"/>
      <c r="M15" s="16"/>
      <c r="N15" s="16"/>
      <c r="O15" s="16"/>
      <c r="P15" s="16"/>
      <c r="Q15" s="175" t="s">
        <v>226</v>
      </c>
      <c r="R15" s="212"/>
      <c r="S15" s="190" t="s">
        <v>227</v>
      </c>
      <c r="T15" s="191"/>
      <c r="U15" s="190" t="s">
        <v>228</v>
      </c>
      <c r="V15" s="191"/>
      <c r="W15" s="192"/>
      <c r="X15" s="192"/>
      <c r="Y15" s="39"/>
      <c r="Z15" s="33"/>
    </row>
    <row r="16" spans="1:26" ht="40" customHeight="1" thickBot="1" x14ac:dyDescent="0.35">
      <c r="A16" s="202" t="s">
        <v>10</v>
      </c>
      <c r="B16" s="203"/>
      <c r="C16" s="42" t="s">
        <v>56</v>
      </c>
      <c r="D16" s="115" t="s">
        <v>171</v>
      </c>
      <c r="E16" s="114" t="s">
        <v>57</v>
      </c>
      <c r="F16" s="49" t="s">
        <v>58</v>
      </c>
      <c r="G16" s="115" t="s">
        <v>172</v>
      </c>
      <c r="H16" s="118" t="s">
        <v>59</v>
      </c>
      <c r="I16" s="49" t="s">
        <v>173</v>
      </c>
      <c r="J16" s="43" t="s">
        <v>39</v>
      </c>
      <c r="K16" s="43" t="s">
        <v>34</v>
      </c>
      <c r="L16" s="43" t="s">
        <v>35</v>
      </c>
      <c r="M16" s="43" t="s">
        <v>44</v>
      </c>
      <c r="N16" s="43" t="s">
        <v>41</v>
      </c>
      <c r="O16" s="44" t="s">
        <v>37</v>
      </c>
      <c r="P16" s="45" t="s">
        <v>40</v>
      </c>
      <c r="Q16" s="57" t="s">
        <v>54</v>
      </c>
      <c r="R16" s="212"/>
      <c r="S16" s="193" t="s">
        <v>30</v>
      </c>
      <c r="T16" s="194"/>
      <c r="U16" s="188" t="s">
        <v>31</v>
      </c>
      <c r="V16" s="189"/>
      <c r="W16" s="199" t="s">
        <v>18</v>
      </c>
      <c r="X16" s="200"/>
      <c r="Y16" s="201"/>
    </row>
    <row r="17" spans="1:25" ht="30" customHeight="1" thickTop="1" thickBot="1" x14ac:dyDescent="0.35">
      <c r="A17" s="35" t="s">
        <v>33</v>
      </c>
      <c r="B17" s="41"/>
      <c r="C17" s="113"/>
      <c r="D17" s="116"/>
      <c r="E17" s="116"/>
      <c r="F17" s="117"/>
      <c r="G17" s="116"/>
      <c r="H17" s="119"/>
      <c r="I17" s="82"/>
      <c r="J17" s="152"/>
      <c r="K17" s="219"/>
      <c r="L17" s="153"/>
      <c r="M17" s="154"/>
      <c r="N17" s="153"/>
      <c r="O17" s="182"/>
      <c r="P17" s="152"/>
      <c r="Q17" s="153"/>
      <c r="R17" s="212"/>
      <c r="S17" s="195"/>
      <c r="T17" s="196"/>
      <c r="U17" s="186"/>
      <c r="V17" s="187"/>
      <c r="W17" s="206"/>
      <c r="X17" s="207"/>
      <c r="Y17" s="208"/>
    </row>
    <row r="18" spans="1:25" ht="30" customHeight="1" thickTop="1" x14ac:dyDescent="0.3">
      <c r="A18" s="20"/>
      <c r="B18" s="20"/>
      <c r="C18" s="20"/>
      <c r="D18" s="20"/>
      <c r="F18" s="20"/>
      <c r="H18" s="20"/>
      <c r="I18" s="20"/>
      <c r="J18" s="20"/>
      <c r="K18" s="20"/>
      <c r="L18" s="3"/>
      <c r="M18" s="3"/>
      <c r="N18" s="3"/>
      <c r="O18" s="3"/>
      <c r="P18" s="3"/>
      <c r="Q18" s="3"/>
      <c r="R18" s="212"/>
      <c r="S18" s="63"/>
      <c r="T18" s="23"/>
      <c r="U18" s="220"/>
      <c r="V18" s="220"/>
      <c r="W18" s="23"/>
      <c r="X18" s="23"/>
      <c r="Y18" s="23"/>
    </row>
    <row r="19" spans="1:25" s="10" customFormat="1" ht="35" customHeight="1" x14ac:dyDescent="0.75">
      <c r="A19" s="202" t="s">
        <v>9</v>
      </c>
      <c r="B19" s="202"/>
      <c r="C19" s="197" t="s">
        <v>230</v>
      </c>
      <c r="D19" s="197"/>
      <c r="E19" s="198"/>
      <c r="F19" s="198"/>
      <c r="G19" s="198"/>
      <c r="H19" s="198"/>
      <c r="I19" s="93"/>
      <c r="J19" s="34"/>
      <c r="K19" s="218" t="s">
        <v>225</v>
      </c>
      <c r="L19" s="218"/>
      <c r="R19" s="213"/>
      <c r="S19" s="64"/>
      <c r="T19" s="2"/>
      <c r="U19" s="12"/>
      <c r="V19" s="33" t="s">
        <v>55</v>
      </c>
      <c r="W19" s="177" t="s">
        <v>229</v>
      </c>
      <c r="X19" s="33" t="s">
        <v>55</v>
      </c>
      <c r="Y19" s="176" t="s">
        <v>229</v>
      </c>
    </row>
    <row r="20" spans="1:25" s="9" customFormat="1" ht="43.5" customHeight="1" x14ac:dyDescent="0.3">
      <c r="A20" s="35" t="s">
        <v>33</v>
      </c>
      <c r="B20" s="26" t="s">
        <v>7</v>
      </c>
      <c r="C20" s="38" t="s">
        <v>48</v>
      </c>
      <c r="D20" s="104" t="s">
        <v>165</v>
      </c>
      <c r="E20" s="108" t="s">
        <v>49</v>
      </c>
      <c r="F20" s="48" t="s">
        <v>52</v>
      </c>
      <c r="G20" s="104" t="s">
        <v>167</v>
      </c>
      <c r="H20" s="109" t="s">
        <v>53</v>
      </c>
      <c r="I20" s="103" t="s">
        <v>168</v>
      </c>
      <c r="J20" s="31" t="s">
        <v>39</v>
      </c>
      <c r="K20" s="28" t="s">
        <v>34</v>
      </c>
      <c r="L20" s="28" t="s">
        <v>35</v>
      </c>
      <c r="M20" s="28" t="s">
        <v>44</v>
      </c>
      <c r="N20" s="31" t="s">
        <v>41</v>
      </c>
      <c r="O20" s="26" t="s">
        <v>37</v>
      </c>
      <c r="P20" s="28" t="s">
        <v>40</v>
      </c>
      <c r="Q20" s="32" t="s">
        <v>224</v>
      </c>
      <c r="R20" s="32" t="s">
        <v>162</v>
      </c>
      <c r="S20" s="27" t="s">
        <v>36</v>
      </c>
      <c r="T20" s="29" t="s">
        <v>163</v>
      </c>
      <c r="U20" s="29" t="s">
        <v>164</v>
      </c>
      <c r="V20" s="32" t="s">
        <v>27</v>
      </c>
      <c r="W20" s="32" t="s">
        <v>29</v>
      </c>
      <c r="X20" s="32" t="s">
        <v>28</v>
      </c>
      <c r="Y20" s="27" t="s">
        <v>15</v>
      </c>
    </row>
    <row r="21" spans="1:25" ht="30" customHeight="1" thickBot="1" x14ac:dyDescent="0.35">
      <c r="A21" s="15"/>
      <c r="B21" s="178" t="s">
        <v>8</v>
      </c>
      <c r="C21" s="158" t="s">
        <v>46</v>
      </c>
      <c r="D21" s="159" t="s">
        <v>166</v>
      </c>
      <c r="E21" s="160" t="s">
        <v>47</v>
      </c>
      <c r="F21" s="161" t="s">
        <v>50</v>
      </c>
      <c r="G21" s="162" t="s">
        <v>169</v>
      </c>
      <c r="H21" s="163" t="s">
        <v>45</v>
      </c>
      <c r="I21" s="164" t="s">
        <v>170</v>
      </c>
      <c r="J21" s="165">
        <v>1234567</v>
      </c>
      <c r="K21" s="166" t="s">
        <v>16</v>
      </c>
      <c r="L21" s="167" t="s">
        <v>17</v>
      </c>
      <c r="M21" s="167" t="s">
        <v>42</v>
      </c>
      <c r="N21" s="167" t="s">
        <v>43</v>
      </c>
      <c r="O21" s="167" t="s">
        <v>92</v>
      </c>
      <c r="P21" s="165" t="s">
        <v>14</v>
      </c>
      <c r="Q21" s="168" t="s">
        <v>94</v>
      </c>
      <c r="R21" s="169">
        <f>IFERROR(VLOOKUP(Q21, 'コマンド入力(非表示）'!A11:C37, 2, FALSE),"")</f>
        <v>36</v>
      </c>
      <c r="S21" s="170">
        <v>2</v>
      </c>
      <c r="T21" s="171">
        <f>IFERROR(VLOOKUP(Q21, 'コマンド入力(非表示）'!$A$11:$C$37, 3, FALSE),"")</f>
        <v>10186</v>
      </c>
      <c r="U21" s="171">
        <f t="shared" ref="U21:U51" si="0">IFERROR(S21*T21,"")</f>
        <v>20372</v>
      </c>
      <c r="V21" s="172" t="s">
        <v>19</v>
      </c>
      <c r="W21" s="173">
        <v>46371</v>
      </c>
      <c r="X21" s="172" t="s">
        <v>23</v>
      </c>
      <c r="Y21" s="174" t="s">
        <v>32</v>
      </c>
    </row>
    <row r="22" spans="1:25" ht="30" customHeight="1" thickTop="1" x14ac:dyDescent="0.75">
      <c r="B22" s="40">
        <v>1</v>
      </c>
      <c r="C22" s="222"/>
      <c r="D22" s="223"/>
      <c r="E22" s="224"/>
      <c r="F22" s="100"/>
      <c r="G22" s="105"/>
      <c r="H22" s="110"/>
      <c r="I22" s="79"/>
      <c r="J22" s="221"/>
      <c r="K22" s="221"/>
      <c r="L22" s="124"/>
      <c r="M22" s="124"/>
      <c r="N22" s="124"/>
      <c r="O22" s="125"/>
      <c r="P22" s="126"/>
      <c r="Q22" s="126" t="s">
        <v>232</v>
      </c>
      <c r="R22" s="60" t="str">
        <f>IFERROR(VLOOKUP(Q22, 'コマンド入力(非表示）'!$A$11:$C$37, 2, FALSE),"")</f>
        <v/>
      </c>
      <c r="S22" s="61"/>
      <c r="T22" s="68" t="str">
        <f>IFERROR(VLOOKUP(Q22, 'コマンド入力(非表示）'!$A$11:$C$37, 3, FALSE),"")</f>
        <v/>
      </c>
      <c r="U22" s="59" t="str">
        <f t="shared" si="0"/>
        <v/>
      </c>
      <c r="V22" s="127"/>
      <c r="W22" s="128"/>
      <c r="X22" s="129"/>
      <c r="Y22" s="130"/>
    </row>
    <row r="23" spans="1:25" ht="30" customHeight="1" x14ac:dyDescent="0.75">
      <c r="B23" s="40">
        <v>2</v>
      </c>
      <c r="C23" s="225"/>
      <c r="D23" s="106"/>
      <c r="E23" s="96"/>
      <c r="F23" s="101"/>
      <c r="G23" s="106"/>
      <c r="H23" s="111"/>
      <c r="I23" s="80"/>
      <c r="J23" s="77"/>
      <c r="K23" s="77"/>
      <c r="L23" s="131"/>
      <c r="M23" s="131"/>
      <c r="N23" s="131"/>
      <c r="O23" s="132"/>
      <c r="P23" s="133"/>
      <c r="Q23" s="133" t="s">
        <v>232</v>
      </c>
      <c r="R23" s="60" t="str">
        <f>IFERROR(VLOOKUP(Q23, 'コマンド入力(非表示）'!$A$11:$C$37, 2, FALSE),"")</f>
        <v/>
      </c>
      <c r="S23" s="62"/>
      <c r="T23" s="68" t="str">
        <f>IFERROR(VLOOKUP(Q23, 'コマンド入力(非表示）'!$A$11:$C$37, 3, FALSE),"")</f>
        <v/>
      </c>
      <c r="U23" s="59" t="str">
        <f t="shared" si="0"/>
        <v/>
      </c>
      <c r="V23" s="134"/>
      <c r="W23" s="183"/>
      <c r="X23" s="136"/>
      <c r="Y23" s="137"/>
    </row>
    <row r="24" spans="1:25" ht="30" customHeight="1" x14ac:dyDescent="0.75">
      <c r="B24" s="40">
        <v>3</v>
      </c>
      <c r="C24" s="98"/>
      <c r="D24" s="106"/>
      <c r="E24" s="96"/>
      <c r="F24" s="101"/>
      <c r="G24" s="106"/>
      <c r="H24" s="111"/>
      <c r="I24" s="80"/>
      <c r="J24" s="77"/>
      <c r="K24" s="77"/>
      <c r="L24" s="131"/>
      <c r="M24" s="131"/>
      <c r="N24" s="131"/>
      <c r="O24" s="132"/>
      <c r="P24" s="133"/>
      <c r="Q24" s="133" t="s">
        <v>232</v>
      </c>
      <c r="R24" s="60" t="str">
        <f>IFERROR(VLOOKUP(Q24, 'コマンド入力(非表示）'!$A$11:$C$37, 2, FALSE),"")</f>
        <v/>
      </c>
      <c r="S24" s="62"/>
      <c r="T24" s="68" t="str">
        <f>IFERROR(VLOOKUP(Q24, 'コマンド入力(非表示）'!$A$11:$C$37, 3, FALSE),"")</f>
        <v/>
      </c>
      <c r="U24" s="59" t="str">
        <f t="shared" si="0"/>
        <v/>
      </c>
      <c r="V24" s="134"/>
      <c r="W24" s="135"/>
      <c r="X24" s="136"/>
      <c r="Y24" s="137"/>
    </row>
    <row r="25" spans="1:25" ht="30" customHeight="1" x14ac:dyDescent="0.75">
      <c r="B25" s="40">
        <v>4</v>
      </c>
      <c r="C25" s="98"/>
      <c r="D25" s="106"/>
      <c r="E25" s="96"/>
      <c r="F25" s="101"/>
      <c r="G25" s="106"/>
      <c r="H25" s="111"/>
      <c r="I25" s="80"/>
      <c r="J25" s="77"/>
      <c r="K25" s="77"/>
      <c r="L25" s="131"/>
      <c r="M25" s="131"/>
      <c r="N25" s="131"/>
      <c r="O25" s="132"/>
      <c r="P25" s="133"/>
      <c r="Q25" s="133" t="s">
        <v>232</v>
      </c>
      <c r="R25" s="60" t="str">
        <f>IFERROR(VLOOKUP(Q25, 'コマンド入力(非表示）'!$A$11:$C$37, 2, FALSE),"")</f>
        <v/>
      </c>
      <c r="S25" s="62"/>
      <c r="T25" s="68" t="str">
        <f>IFERROR(VLOOKUP(Q25, 'コマンド入力(非表示）'!$A$11:$C$37, 3, FALSE),"")</f>
        <v/>
      </c>
      <c r="U25" s="59" t="str">
        <f t="shared" si="0"/>
        <v/>
      </c>
      <c r="V25" s="134"/>
      <c r="W25" s="135"/>
      <c r="X25" s="136"/>
      <c r="Y25" s="137"/>
    </row>
    <row r="26" spans="1:25" ht="30" customHeight="1" x14ac:dyDescent="0.75">
      <c r="B26" s="40">
        <v>5</v>
      </c>
      <c r="C26" s="98"/>
      <c r="D26" s="106"/>
      <c r="E26" s="96"/>
      <c r="F26" s="101"/>
      <c r="G26" s="106"/>
      <c r="H26" s="111"/>
      <c r="I26" s="80"/>
      <c r="J26" s="77"/>
      <c r="K26" s="77"/>
      <c r="L26" s="131"/>
      <c r="M26" s="131"/>
      <c r="N26" s="131"/>
      <c r="O26" s="132"/>
      <c r="P26" s="133"/>
      <c r="Q26" s="133" t="s">
        <v>232</v>
      </c>
      <c r="R26" s="60" t="str">
        <f>IFERROR(VLOOKUP(Q26, 'コマンド入力(非表示）'!$A$11:$C$37, 2, FALSE),"")</f>
        <v/>
      </c>
      <c r="S26" s="62"/>
      <c r="T26" s="68" t="str">
        <f>IFERROR(VLOOKUP(Q26, 'コマンド入力(非表示）'!$A$11:$C$37, 3, FALSE),"")</f>
        <v/>
      </c>
      <c r="U26" s="59" t="str">
        <f t="shared" si="0"/>
        <v/>
      </c>
      <c r="V26" s="134"/>
      <c r="W26" s="135"/>
      <c r="X26" s="136"/>
      <c r="Y26" s="137"/>
    </row>
    <row r="27" spans="1:25" ht="30" customHeight="1" x14ac:dyDescent="0.75">
      <c r="B27" s="40">
        <v>6</v>
      </c>
      <c r="C27" s="98"/>
      <c r="D27" s="106"/>
      <c r="E27" s="96"/>
      <c r="F27" s="101"/>
      <c r="G27" s="106"/>
      <c r="H27" s="111"/>
      <c r="I27" s="80"/>
      <c r="J27" s="77"/>
      <c r="K27" s="77"/>
      <c r="L27" s="131"/>
      <c r="M27" s="131"/>
      <c r="N27" s="131"/>
      <c r="O27" s="132"/>
      <c r="P27" s="133"/>
      <c r="Q27" s="133" t="s">
        <v>232</v>
      </c>
      <c r="R27" s="60" t="str">
        <f>IFERROR(VLOOKUP(Q27, 'コマンド入力(非表示）'!$A$11:$C$37, 2, FALSE),"")</f>
        <v/>
      </c>
      <c r="S27" s="62"/>
      <c r="T27" s="68" t="str">
        <f>IFERROR(VLOOKUP(Q27, 'コマンド入力(非表示）'!$A$11:$C$37, 3, FALSE),"")</f>
        <v/>
      </c>
      <c r="U27" s="59" t="str">
        <f t="shared" si="0"/>
        <v/>
      </c>
      <c r="V27" s="134"/>
      <c r="W27" s="135"/>
      <c r="X27" s="136"/>
      <c r="Y27" s="137"/>
    </row>
    <row r="28" spans="1:25" ht="30" customHeight="1" x14ac:dyDescent="0.75">
      <c r="B28" s="40">
        <v>7</v>
      </c>
      <c r="C28" s="98"/>
      <c r="D28" s="106"/>
      <c r="E28" s="96"/>
      <c r="F28" s="101"/>
      <c r="G28" s="106"/>
      <c r="H28" s="111"/>
      <c r="I28" s="80"/>
      <c r="J28" s="77"/>
      <c r="K28" s="77"/>
      <c r="L28" s="131"/>
      <c r="M28" s="131"/>
      <c r="N28" s="131"/>
      <c r="O28" s="132"/>
      <c r="P28" s="133"/>
      <c r="Q28" s="133" t="s">
        <v>232</v>
      </c>
      <c r="R28" s="60" t="str">
        <f>IFERROR(VLOOKUP(Q28, 'コマンド入力(非表示）'!$A$11:$C$37, 2, FALSE),"")</f>
        <v/>
      </c>
      <c r="S28" s="62"/>
      <c r="T28" s="68" t="str">
        <f>IFERROR(VLOOKUP(Q28, 'コマンド入力(非表示）'!$A$11:$C$37, 3, FALSE),"")</f>
        <v/>
      </c>
      <c r="U28" s="59" t="str">
        <f t="shared" si="0"/>
        <v/>
      </c>
      <c r="V28" s="134"/>
      <c r="W28" s="135"/>
      <c r="X28" s="136"/>
      <c r="Y28" s="137"/>
    </row>
    <row r="29" spans="1:25" ht="30" customHeight="1" x14ac:dyDescent="0.75">
      <c r="B29" s="40">
        <v>8</v>
      </c>
      <c r="C29" s="98"/>
      <c r="D29" s="106"/>
      <c r="E29" s="96"/>
      <c r="F29" s="101"/>
      <c r="G29" s="106"/>
      <c r="H29" s="111"/>
      <c r="I29" s="80"/>
      <c r="J29" s="77"/>
      <c r="K29" s="77"/>
      <c r="L29" s="131"/>
      <c r="M29" s="131"/>
      <c r="N29" s="131"/>
      <c r="O29" s="132"/>
      <c r="P29" s="133"/>
      <c r="Q29" s="133" t="s">
        <v>232</v>
      </c>
      <c r="R29" s="60" t="str">
        <f>IFERROR(VLOOKUP(Q29, 'コマンド入力(非表示）'!$A$11:$C$37, 2, FALSE),"")</f>
        <v/>
      </c>
      <c r="S29" s="62"/>
      <c r="T29" s="68" t="str">
        <f>IFERROR(VLOOKUP(Q29, 'コマンド入力(非表示）'!$A$11:$C$37, 3, FALSE),"")</f>
        <v/>
      </c>
      <c r="U29" s="59" t="str">
        <f t="shared" si="0"/>
        <v/>
      </c>
      <c r="V29" s="134"/>
      <c r="W29" s="135"/>
      <c r="X29" s="136"/>
      <c r="Y29" s="137"/>
    </row>
    <row r="30" spans="1:25" ht="30" customHeight="1" x14ac:dyDescent="0.75">
      <c r="B30" s="40">
        <v>9</v>
      </c>
      <c r="C30" s="98"/>
      <c r="D30" s="106"/>
      <c r="E30" s="96"/>
      <c r="F30" s="101"/>
      <c r="G30" s="106"/>
      <c r="H30" s="111"/>
      <c r="I30" s="80"/>
      <c r="J30" s="77"/>
      <c r="K30" s="77"/>
      <c r="L30" s="131"/>
      <c r="M30" s="131"/>
      <c r="N30" s="131"/>
      <c r="O30" s="132"/>
      <c r="P30" s="133"/>
      <c r="Q30" s="133" t="s">
        <v>232</v>
      </c>
      <c r="R30" s="60" t="str">
        <f>IFERROR(VLOOKUP(Q30, 'コマンド入力(非表示）'!$A$11:$C$37, 2, FALSE),"")</f>
        <v/>
      </c>
      <c r="S30" s="62"/>
      <c r="T30" s="68" t="str">
        <f>IFERROR(VLOOKUP(Q30, 'コマンド入力(非表示）'!$A$11:$C$37, 3, FALSE),"")</f>
        <v/>
      </c>
      <c r="U30" s="59" t="str">
        <f t="shared" si="0"/>
        <v/>
      </c>
      <c r="V30" s="134"/>
      <c r="W30" s="135"/>
      <c r="X30" s="136"/>
      <c r="Y30" s="137"/>
    </row>
    <row r="31" spans="1:25" ht="30" customHeight="1" x14ac:dyDescent="0.75">
      <c r="B31" s="40">
        <v>10</v>
      </c>
      <c r="C31" s="98"/>
      <c r="D31" s="106"/>
      <c r="E31" s="96"/>
      <c r="F31" s="101"/>
      <c r="G31" s="106"/>
      <c r="H31" s="111"/>
      <c r="I31" s="80"/>
      <c r="J31" s="77"/>
      <c r="K31" s="77"/>
      <c r="L31" s="131"/>
      <c r="M31" s="131"/>
      <c r="N31" s="131"/>
      <c r="O31" s="132"/>
      <c r="P31" s="133"/>
      <c r="Q31" s="133" t="s">
        <v>232</v>
      </c>
      <c r="R31" s="60" t="str">
        <f>IFERROR(VLOOKUP(Q31, 'コマンド入力(非表示）'!$A$11:$C$37, 2, FALSE),"")</f>
        <v/>
      </c>
      <c r="S31" s="62"/>
      <c r="T31" s="68" t="str">
        <f>IFERROR(VLOOKUP(Q31, 'コマンド入力(非表示）'!$A$11:$C$37, 3, FALSE),"")</f>
        <v/>
      </c>
      <c r="U31" s="59" t="str">
        <f t="shared" si="0"/>
        <v/>
      </c>
      <c r="V31" s="134"/>
      <c r="W31" s="135"/>
      <c r="X31" s="136"/>
      <c r="Y31" s="137"/>
    </row>
    <row r="32" spans="1:25" ht="30" customHeight="1" x14ac:dyDescent="0.75">
      <c r="B32" s="40">
        <v>11</v>
      </c>
      <c r="C32" s="98"/>
      <c r="D32" s="106"/>
      <c r="E32" s="96"/>
      <c r="F32" s="101"/>
      <c r="G32" s="106"/>
      <c r="H32" s="111"/>
      <c r="I32" s="80"/>
      <c r="J32" s="77"/>
      <c r="K32" s="77"/>
      <c r="L32" s="131"/>
      <c r="M32" s="131"/>
      <c r="N32" s="131"/>
      <c r="O32" s="132"/>
      <c r="P32" s="133"/>
      <c r="Q32" s="133" t="s">
        <v>232</v>
      </c>
      <c r="R32" s="60" t="str">
        <f>IFERROR(VLOOKUP(Q32, 'コマンド入力(非表示）'!$A$11:$C$37, 2, FALSE),"")</f>
        <v/>
      </c>
      <c r="S32" s="62"/>
      <c r="T32" s="68" t="str">
        <f>IFERROR(VLOOKUP(Q32, 'コマンド入力(非表示）'!$A$11:$C$37, 3, FALSE),"")</f>
        <v/>
      </c>
      <c r="U32" s="59" t="str">
        <f t="shared" si="0"/>
        <v/>
      </c>
      <c r="V32" s="134"/>
      <c r="W32" s="135"/>
      <c r="X32" s="136"/>
      <c r="Y32" s="137"/>
    </row>
    <row r="33" spans="2:37" ht="30" customHeight="1" x14ac:dyDescent="0.75">
      <c r="B33" s="40">
        <v>12</v>
      </c>
      <c r="C33" s="98"/>
      <c r="D33" s="106"/>
      <c r="E33" s="96"/>
      <c r="F33" s="101"/>
      <c r="G33" s="106"/>
      <c r="H33" s="111"/>
      <c r="I33" s="80"/>
      <c r="J33" s="77"/>
      <c r="K33" s="77"/>
      <c r="L33" s="131"/>
      <c r="M33" s="131"/>
      <c r="N33" s="131"/>
      <c r="O33" s="132"/>
      <c r="P33" s="133"/>
      <c r="Q33" s="133" t="s">
        <v>232</v>
      </c>
      <c r="R33" s="60" t="str">
        <f>IFERROR(VLOOKUP(Q33, 'コマンド入力(非表示）'!$A$11:$C$37, 2, FALSE),"")</f>
        <v/>
      </c>
      <c r="S33" s="62"/>
      <c r="T33" s="68" t="str">
        <f>IFERROR(VLOOKUP(Q33, 'コマンド入力(非表示）'!$A$11:$C$37, 3, FALSE),"")</f>
        <v/>
      </c>
      <c r="U33" s="59" t="str">
        <f t="shared" si="0"/>
        <v/>
      </c>
      <c r="V33" s="134"/>
      <c r="W33" s="135"/>
      <c r="X33" s="136"/>
      <c r="Y33" s="137"/>
    </row>
    <row r="34" spans="2:37" ht="30" customHeight="1" x14ac:dyDescent="0.75">
      <c r="B34" s="40">
        <v>13</v>
      </c>
      <c r="C34" s="98"/>
      <c r="D34" s="106"/>
      <c r="E34" s="96"/>
      <c r="F34" s="101"/>
      <c r="G34" s="106"/>
      <c r="H34" s="111"/>
      <c r="I34" s="80"/>
      <c r="J34" s="77"/>
      <c r="K34" s="77"/>
      <c r="L34" s="131"/>
      <c r="M34" s="131"/>
      <c r="N34" s="131"/>
      <c r="O34" s="132"/>
      <c r="P34" s="133"/>
      <c r="Q34" s="133" t="s">
        <v>232</v>
      </c>
      <c r="R34" s="60" t="str">
        <f>IFERROR(VLOOKUP(Q34, 'コマンド入力(非表示）'!$A$11:$C$37, 2, FALSE),"")</f>
        <v/>
      </c>
      <c r="S34" s="62"/>
      <c r="T34" s="68" t="str">
        <f>IFERROR(VLOOKUP(Q34, 'コマンド入力(非表示）'!$A$11:$C$37, 3, FALSE),"")</f>
        <v/>
      </c>
      <c r="U34" s="59" t="str">
        <f t="shared" si="0"/>
        <v/>
      </c>
      <c r="V34" s="134"/>
      <c r="W34" s="135"/>
      <c r="X34" s="136"/>
      <c r="Y34" s="137"/>
    </row>
    <row r="35" spans="2:37" ht="30" customHeight="1" x14ac:dyDescent="0.75">
      <c r="B35" s="40">
        <v>14</v>
      </c>
      <c r="C35" s="98"/>
      <c r="D35" s="106"/>
      <c r="E35" s="96"/>
      <c r="F35" s="101"/>
      <c r="G35" s="106"/>
      <c r="H35" s="111"/>
      <c r="I35" s="80"/>
      <c r="J35" s="77"/>
      <c r="K35" s="77"/>
      <c r="L35" s="131"/>
      <c r="M35" s="131"/>
      <c r="N35" s="131"/>
      <c r="O35" s="132"/>
      <c r="P35" s="133"/>
      <c r="Q35" s="133" t="s">
        <v>232</v>
      </c>
      <c r="R35" s="60" t="str">
        <f>IFERROR(VLOOKUP(Q35, 'コマンド入力(非表示）'!$A$11:$C$37, 2, FALSE),"")</f>
        <v/>
      </c>
      <c r="S35" s="62"/>
      <c r="T35" s="68" t="str">
        <f>IFERROR(VLOOKUP(Q35, 'コマンド入力(非表示）'!$A$11:$C$37, 3, FALSE),"")</f>
        <v/>
      </c>
      <c r="U35" s="59" t="str">
        <f t="shared" si="0"/>
        <v/>
      </c>
      <c r="V35" s="134"/>
      <c r="W35" s="135"/>
      <c r="X35" s="136"/>
      <c r="Y35" s="137"/>
    </row>
    <row r="36" spans="2:37" ht="30" customHeight="1" x14ac:dyDescent="0.75">
      <c r="B36" s="40">
        <v>15</v>
      </c>
      <c r="C36" s="98"/>
      <c r="D36" s="106"/>
      <c r="E36" s="96"/>
      <c r="F36" s="101"/>
      <c r="G36" s="106"/>
      <c r="H36" s="111"/>
      <c r="I36" s="80"/>
      <c r="J36" s="77"/>
      <c r="K36" s="77"/>
      <c r="L36" s="131"/>
      <c r="M36" s="131"/>
      <c r="N36" s="131"/>
      <c r="O36" s="132"/>
      <c r="P36" s="133"/>
      <c r="Q36" s="133" t="s">
        <v>232</v>
      </c>
      <c r="R36" s="60" t="str">
        <f>IFERROR(VLOOKUP(Q36, 'コマンド入力(非表示）'!$A$11:$C$37, 2, FALSE),"")</f>
        <v/>
      </c>
      <c r="S36" s="62"/>
      <c r="T36" s="68" t="str">
        <f>IFERROR(VLOOKUP(Q36, 'コマンド入力(非表示）'!$A$11:$C$37, 3, FALSE),"")</f>
        <v/>
      </c>
      <c r="U36" s="59" t="str">
        <f t="shared" si="0"/>
        <v/>
      </c>
      <c r="V36" s="134"/>
      <c r="W36" s="135"/>
      <c r="X36" s="136"/>
      <c r="Y36" s="137"/>
      <c r="AJ36" s="1"/>
      <c r="AK36" s="1"/>
    </row>
    <row r="37" spans="2:37" ht="30" customHeight="1" x14ac:dyDescent="0.75">
      <c r="B37" s="40">
        <v>16</v>
      </c>
      <c r="C37" s="98"/>
      <c r="D37" s="106"/>
      <c r="E37" s="96"/>
      <c r="F37" s="101"/>
      <c r="G37" s="106"/>
      <c r="H37" s="111"/>
      <c r="I37" s="80"/>
      <c r="J37" s="77"/>
      <c r="K37" s="77"/>
      <c r="L37" s="138"/>
      <c r="M37" s="139"/>
      <c r="N37" s="139"/>
      <c r="O37" s="132"/>
      <c r="P37" s="133"/>
      <c r="Q37" s="133" t="s">
        <v>232</v>
      </c>
      <c r="R37" s="60" t="str">
        <f>IFERROR(VLOOKUP(Q37, 'コマンド入力(非表示）'!$A$11:$C$37, 2, FALSE),"")</f>
        <v/>
      </c>
      <c r="S37" s="69"/>
      <c r="T37" s="68" t="str">
        <f>IFERROR(VLOOKUP(Q37, 'コマンド入力(非表示）'!$A$11:$C$37, 3, FALSE),"")</f>
        <v/>
      </c>
      <c r="U37" s="59" t="str">
        <f t="shared" si="0"/>
        <v/>
      </c>
      <c r="V37" s="134"/>
      <c r="W37" s="135"/>
      <c r="X37" s="136"/>
      <c r="Y37" s="137"/>
      <c r="AJ37" s="1"/>
      <c r="AK37" s="1"/>
    </row>
    <row r="38" spans="2:37" ht="30" customHeight="1" x14ac:dyDescent="0.75">
      <c r="B38" s="40">
        <v>17</v>
      </c>
      <c r="C38" s="98"/>
      <c r="D38" s="106"/>
      <c r="E38" s="96"/>
      <c r="F38" s="101"/>
      <c r="G38" s="106"/>
      <c r="H38" s="111"/>
      <c r="I38" s="80"/>
      <c r="J38" s="77"/>
      <c r="K38" s="77"/>
      <c r="L38" s="138"/>
      <c r="M38" s="139"/>
      <c r="N38" s="139"/>
      <c r="O38" s="132"/>
      <c r="P38" s="133"/>
      <c r="Q38" s="133" t="s">
        <v>232</v>
      </c>
      <c r="R38" s="60" t="str">
        <f>IFERROR(VLOOKUP(Q38, 'コマンド入力(非表示）'!$A$11:$C$37, 2, FALSE),"")</f>
        <v/>
      </c>
      <c r="S38" s="69"/>
      <c r="T38" s="68" t="str">
        <f>IFERROR(VLOOKUP(Q38, 'コマンド入力(非表示）'!$A$11:$C$37, 3, FALSE),"")</f>
        <v/>
      </c>
      <c r="U38" s="59" t="str">
        <f t="shared" si="0"/>
        <v/>
      </c>
      <c r="V38" s="134"/>
      <c r="W38" s="135"/>
      <c r="X38" s="136"/>
      <c r="Y38" s="137"/>
      <c r="AJ38" s="1"/>
      <c r="AK38" s="1"/>
    </row>
    <row r="39" spans="2:37" ht="30" customHeight="1" x14ac:dyDescent="0.75">
      <c r="B39" s="40">
        <v>18</v>
      </c>
      <c r="C39" s="98"/>
      <c r="D39" s="106"/>
      <c r="E39" s="96"/>
      <c r="F39" s="101"/>
      <c r="G39" s="106"/>
      <c r="H39" s="111"/>
      <c r="I39" s="80"/>
      <c r="J39" s="77"/>
      <c r="K39" s="77"/>
      <c r="L39" s="140"/>
      <c r="M39" s="140"/>
      <c r="N39" s="140"/>
      <c r="O39" s="132"/>
      <c r="P39" s="133"/>
      <c r="Q39" s="133" t="s">
        <v>232</v>
      </c>
      <c r="R39" s="60" t="str">
        <f>IFERROR(VLOOKUP(Q39, 'コマンド入力(非表示）'!$A$11:$C$37, 2, FALSE),"")</f>
        <v/>
      </c>
      <c r="S39" s="69"/>
      <c r="T39" s="68" t="str">
        <f>IFERROR(VLOOKUP(Q39, 'コマンド入力(非表示）'!$A$11:$C$37, 3, FALSE),"")</f>
        <v/>
      </c>
      <c r="U39" s="59" t="str">
        <f t="shared" si="0"/>
        <v/>
      </c>
      <c r="V39" s="134"/>
      <c r="W39" s="135"/>
      <c r="X39" s="136"/>
      <c r="Y39" s="137"/>
      <c r="AJ39" s="1"/>
      <c r="AK39" s="1"/>
    </row>
    <row r="40" spans="2:37" ht="30" customHeight="1" x14ac:dyDescent="0.75">
      <c r="B40" s="40">
        <v>19</v>
      </c>
      <c r="C40" s="98"/>
      <c r="D40" s="106"/>
      <c r="E40" s="96"/>
      <c r="F40" s="101"/>
      <c r="G40" s="106"/>
      <c r="H40" s="111"/>
      <c r="I40" s="80"/>
      <c r="J40" s="77"/>
      <c r="K40" s="77"/>
      <c r="L40" s="141"/>
      <c r="M40" s="139"/>
      <c r="N40" s="139"/>
      <c r="O40" s="132"/>
      <c r="P40" s="133"/>
      <c r="Q40" s="133" t="s">
        <v>232</v>
      </c>
      <c r="R40" s="60" t="str">
        <f>IFERROR(VLOOKUP(Q40, 'コマンド入力(非表示）'!$A$11:$C$37, 2, FALSE),"")</f>
        <v/>
      </c>
      <c r="S40" s="70"/>
      <c r="T40" s="68" t="str">
        <f>IFERROR(VLOOKUP(Q40, 'コマンド入力(非表示）'!$A$11:$C$37, 3, FALSE),"")</f>
        <v/>
      </c>
      <c r="U40" s="59" t="str">
        <f t="shared" si="0"/>
        <v/>
      </c>
      <c r="V40" s="134"/>
      <c r="W40" s="135"/>
      <c r="X40" s="136"/>
      <c r="Y40" s="137"/>
    </row>
    <row r="41" spans="2:37" ht="30" customHeight="1" x14ac:dyDescent="0.75">
      <c r="B41" s="40">
        <v>20</v>
      </c>
      <c r="C41" s="98"/>
      <c r="D41" s="106"/>
      <c r="E41" s="96"/>
      <c r="F41" s="101"/>
      <c r="G41" s="106"/>
      <c r="H41" s="111"/>
      <c r="I41" s="80"/>
      <c r="J41" s="77"/>
      <c r="K41" s="77"/>
      <c r="L41" s="142"/>
      <c r="M41" s="143"/>
      <c r="N41" s="143"/>
      <c r="O41" s="132"/>
      <c r="P41" s="133"/>
      <c r="Q41" s="133" t="s">
        <v>232</v>
      </c>
      <c r="R41" s="60" t="str">
        <f>IFERROR(VLOOKUP(Q41, 'コマンド入力(非表示）'!$A$11:$C$37, 2, FALSE),"")</f>
        <v/>
      </c>
      <c r="S41" s="71"/>
      <c r="T41" s="68" t="str">
        <f>IFERROR(VLOOKUP(Q41, 'コマンド入力(非表示）'!$A$11:$C$37, 3, FALSE),"")</f>
        <v/>
      </c>
      <c r="U41" s="59" t="str">
        <f t="shared" si="0"/>
        <v/>
      </c>
      <c r="V41" s="134"/>
      <c r="W41" s="135"/>
      <c r="X41" s="136"/>
      <c r="Y41" s="137"/>
    </row>
    <row r="42" spans="2:37" ht="30" customHeight="1" x14ac:dyDescent="0.75">
      <c r="B42" s="40">
        <v>21</v>
      </c>
      <c r="C42" s="98"/>
      <c r="D42" s="106"/>
      <c r="E42" s="96"/>
      <c r="F42" s="101"/>
      <c r="G42" s="106"/>
      <c r="H42" s="111"/>
      <c r="I42" s="80"/>
      <c r="J42" s="77"/>
      <c r="K42" s="77"/>
      <c r="L42" s="142"/>
      <c r="M42" s="143"/>
      <c r="N42" s="143"/>
      <c r="O42" s="132"/>
      <c r="P42" s="133"/>
      <c r="Q42" s="133" t="s">
        <v>232</v>
      </c>
      <c r="R42" s="60" t="str">
        <f>IFERROR(VLOOKUP(Q42, 'コマンド入力(非表示）'!$A$11:$C$37, 2, FALSE),"")</f>
        <v/>
      </c>
      <c r="S42" s="71"/>
      <c r="T42" s="68" t="str">
        <f>IFERROR(VLOOKUP(Q42, 'コマンド入力(非表示）'!$A$11:$C$37, 3, FALSE),"")</f>
        <v/>
      </c>
      <c r="U42" s="59" t="str">
        <f t="shared" si="0"/>
        <v/>
      </c>
      <c r="V42" s="134"/>
      <c r="W42" s="135"/>
      <c r="X42" s="136"/>
      <c r="Y42" s="137"/>
    </row>
    <row r="43" spans="2:37" ht="30" customHeight="1" x14ac:dyDescent="0.75">
      <c r="B43" s="40">
        <v>22</v>
      </c>
      <c r="C43" s="98"/>
      <c r="D43" s="106"/>
      <c r="E43" s="96"/>
      <c r="F43" s="101"/>
      <c r="G43" s="106"/>
      <c r="H43" s="111"/>
      <c r="I43" s="80"/>
      <c r="J43" s="77"/>
      <c r="K43" s="77"/>
      <c r="L43" s="141"/>
      <c r="M43" s="139"/>
      <c r="N43" s="139"/>
      <c r="O43" s="132"/>
      <c r="P43" s="133"/>
      <c r="Q43" s="133" t="s">
        <v>232</v>
      </c>
      <c r="R43" s="60" t="str">
        <f>IFERROR(VLOOKUP(Q43, 'コマンド入力(非表示）'!$A$11:$C$37, 2, FALSE),"")</f>
        <v/>
      </c>
      <c r="S43" s="70"/>
      <c r="T43" s="68" t="str">
        <f>IFERROR(VLOOKUP(Q43, 'コマンド入力(非表示）'!$A$11:$C$37, 3, FALSE),"")</f>
        <v/>
      </c>
      <c r="U43" s="59" t="str">
        <f t="shared" si="0"/>
        <v/>
      </c>
      <c r="V43" s="134"/>
      <c r="W43" s="135"/>
      <c r="X43" s="136"/>
      <c r="Y43" s="137"/>
    </row>
    <row r="44" spans="2:37" ht="30" customHeight="1" x14ac:dyDescent="0.75">
      <c r="B44" s="40">
        <v>23</v>
      </c>
      <c r="C44" s="98"/>
      <c r="D44" s="106"/>
      <c r="E44" s="96"/>
      <c r="F44" s="101"/>
      <c r="G44" s="106"/>
      <c r="H44" s="111"/>
      <c r="I44" s="80"/>
      <c r="J44" s="77"/>
      <c r="K44" s="77"/>
      <c r="L44" s="142"/>
      <c r="M44" s="143"/>
      <c r="N44" s="143"/>
      <c r="O44" s="132"/>
      <c r="P44" s="133"/>
      <c r="Q44" s="133" t="s">
        <v>232</v>
      </c>
      <c r="R44" s="60" t="str">
        <f>IFERROR(VLOOKUP(Q44, 'コマンド入力(非表示）'!$A$11:$C$37, 2, FALSE),"")</f>
        <v/>
      </c>
      <c r="S44" s="71"/>
      <c r="T44" s="68" t="str">
        <f>IFERROR(VLOOKUP(Q44, 'コマンド入力(非表示）'!$A$11:$C$37, 3, FALSE),"")</f>
        <v/>
      </c>
      <c r="U44" s="59" t="str">
        <f t="shared" si="0"/>
        <v/>
      </c>
      <c r="V44" s="134"/>
      <c r="W44" s="135"/>
      <c r="X44" s="136"/>
      <c r="Y44" s="137"/>
    </row>
    <row r="45" spans="2:37" ht="30" customHeight="1" x14ac:dyDescent="0.75">
      <c r="B45" s="40">
        <v>24</v>
      </c>
      <c r="C45" s="98"/>
      <c r="D45" s="106"/>
      <c r="E45" s="96"/>
      <c r="F45" s="101"/>
      <c r="G45" s="106"/>
      <c r="H45" s="111"/>
      <c r="I45" s="80"/>
      <c r="J45" s="77"/>
      <c r="K45" s="77"/>
      <c r="L45" s="141"/>
      <c r="M45" s="139"/>
      <c r="N45" s="139"/>
      <c r="O45" s="132"/>
      <c r="P45" s="133"/>
      <c r="Q45" s="133" t="s">
        <v>232</v>
      </c>
      <c r="R45" s="60" t="str">
        <f>IFERROR(VLOOKUP(Q45, 'コマンド入力(非表示）'!$A$11:$C$37, 2, FALSE),"")</f>
        <v/>
      </c>
      <c r="S45" s="70"/>
      <c r="T45" s="68" t="str">
        <f>IFERROR(VLOOKUP(Q45, 'コマンド入力(非表示）'!$A$11:$C$37, 3, FALSE),"")</f>
        <v/>
      </c>
      <c r="U45" s="59" t="str">
        <f t="shared" si="0"/>
        <v/>
      </c>
      <c r="V45" s="134"/>
      <c r="W45" s="135"/>
      <c r="X45" s="136"/>
      <c r="Y45" s="137"/>
    </row>
    <row r="46" spans="2:37" ht="30" customHeight="1" x14ac:dyDescent="0.75">
      <c r="B46" s="40">
        <v>25</v>
      </c>
      <c r="C46" s="98"/>
      <c r="D46" s="106"/>
      <c r="E46" s="96"/>
      <c r="F46" s="101"/>
      <c r="G46" s="106"/>
      <c r="H46" s="111"/>
      <c r="I46" s="80"/>
      <c r="J46" s="77"/>
      <c r="K46" s="77"/>
      <c r="L46" s="141"/>
      <c r="M46" s="139"/>
      <c r="N46" s="139"/>
      <c r="O46" s="132"/>
      <c r="P46" s="133"/>
      <c r="Q46" s="133" t="s">
        <v>232</v>
      </c>
      <c r="R46" s="60" t="str">
        <f>IFERROR(VLOOKUP(Q46, 'コマンド入力(非表示）'!$A$11:$C$37, 2, FALSE),"")</f>
        <v/>
      </c>
      <c r="S46" s="70"/>
      <c r="T46" s="68" t="str">
        <f>IFERROR(VLOOKUP(Q46, 'コマンド入力(非表示）'!$A$11:$C$37, 3, FALSE),"")</f>
        <v/>
      </c>
      <c r="U46" s="59" t="str">
        <f t="shared" si="0"/>
        <v/>
      </c>
      <c r="V46" s="134"/>
      <c r="W46" s="135"/>
      <c r="X46" s="136"/>
      <c r="Y46" s="137"/>
    </row>
    <row r="47" spans="2:37" ht="30" customHeight="1" x14ac:dyDescent="0.75">
      <c r="B47" s="40">
        <v>26</v>
      </c>
      <c r="C47" s="98"/>
      <c r="D47" s="106"/>
      <c r="E47" s="96"/>
      <c r="F47" s="101"/>
      <c r="G47" s="106"/>
      <c r="H47" s="111"/>
      <c r="I47" s="80"/>
      <c r="J47" s="77"/>
      <c r="K47" s="77"/>
      <c r="L47" s="141"/>
      <c r="M47" s="139"/>
      <c r="N47" s="139"/>
      <c r="O47" s="132"/>
      <c r="P47" s="133"/>
      <c r="Q47" s="133" t="s">
        <v>232</v>
      </c>
      <c r="R47" s="60" t="str">
        <f>IFERROR(VLOOKUP(Q47, 'コマンド入力(非表示）'!$A$11:$C$37, 2, FALSE),"")</f>
        <v/>
      </c>
      <c r="S47" s="70"/>
      <c r="T47" s="68" t="str">
        <f>IFERROR(VLOOKUP(Q47, 'コマンド入力(非表示）'!$A$11:$C$37, 3, FALSE),"")</f>
        <v/>
      </c>
      <c r="U47" s="59" t="str">
        <f t="shared" si="0"/>
        <v/>
      </c>
      <c r="V47" s="134"/>
      <c r="W47" s="135"/>
      <c r="X47" s="136"/>
      <c r="Y47" s="137"/>
    </row>
    <row r="48" spans="2:37" ht="30" customHeight="1" x14ac:dyDescent="0.75">
      <c r="B48" s="40">
        <v>27</v>
      </c>
      <c r="C48" s="98"/>
      <c r="D48" s="106"/>
      <c r="E48" s="96"/>
      <c r="F48" s="101"/>
      <c r="G48" s="106"/>
      <c r="H48" s="111"/>
      <c r="I48" s="80"/>
      <c r="J48" s="77"/>
      <c r="K48" s="77"/>
      <c r="L48" s="141"/>
      <c r="M48" s="139"/>
      <c r="N48" s="139"/>
      <c r="O48" s="132"/>
      <c r="P48" s="133"/>
      <c r="Q48" s="133" t="s">
        <v>232</v>
      </c>
      <c r="R48" s="60" t="str">
        <f>IFERROR(VLOOKUP(Q48, 'コマンド入力(非表示）'!$A$11:$C$37, 2, FALSE),"")</f>
        <v/>
      </c>
      <c r="S48" s="70"/>
      <c r="T48" s="68" t="str">
        <f>IFERROR(VLOOKUP(Q48, 'コマンド入力(非表示）'!$A$11:$C$37, 3, FALSE),"")</f>
        <v/>
      </c>
      <c r="U48" s="59" t="str">
        <f t="shared" si="0"/>
        <v/>
      </c>
      <c r="V48" s="134"/>
      <c r="W48" s="135"/>
      <c r="X48" s="136"/>
      <c r="Y48" s="137"/>
    </row>
    <row r="49" spans="2:25" ht="30" customHeight="1" x14ac:dyDescent="0.75">
      <c r="B49" s="40">
        <v>28</v>
      </c>
      <c r="C49" s="98"/>
      <c r="D49" s="106"/>
      <c r="E49" s="96"/>
      <c r="F49" s="101"/>
      <c r="G49" s="106"/>
      <c r="H49" s="111"/>
      <c r="I49" s="80"/>
      <c r="J49" s="77"/>
      <c r="K49" s="77"/>
      <c r="L49" s="138"/>
      <c r="M49" s="141"/>
      <c r="N49" s="141"/>
      <c r="O49" s="132"/>
      <c r="P49" s="133"/>
      <c r="Q49" s="133" t="s">
        <v>232</v>
      </c>
      <c r="R49" s="60" t="str">
        <f>IFERROR(VLOOKUP(Q49, 'コマンド入力(非表示）'!$A$11:$C$37, 2, FALSE),"")</f>
        <v/>
      </c>
      <c r="S49" s="69"/>
      <c r="T49" s="68" t="str">
        <f>IFERROR(VLOOKUP(Q49, 'コマンド入力(非表示）'!$A$11:$C$37, 3, FALSE),"")</f>
        <v/>
      </c>
      <c r="U49" s="59" t="str">
        <f t="shared" si="0"/>
        <v/>
      </c>
      <c r="V49" s="134"/>
      <c r="W49" s="135"/>
      <c r="X49" s="136"/>
      <c r="Y49" s="137"/>
    </row>
    <row r="50" spans="2:25" ht="30" customHeight="1" x14ac:dyDescent="0.75">
      <c r="B50" s="40">
        <v>29</v>
      </c>
      <c r="C50" s="98"/>
      <c r="D50" s="106"/>
      <c r="E50" s="96"/>
      <c r="F50" s="101"/>
      <c r="G50" s="106"/>
      <c r="H50" s="111"/>
      <c r="I50" s="80"/>
      <c r="J50" s="77"/>
      <c r="K50" s="77"/>
      <c r="L50" s="138"/>
      <c r="M50" s="141"/>
      <c r="N50" s="141"/>
      <c r="O50" s="132"/>
      <c r="P50" s="133"/>
      <c r="Q50" s="133" t="s">
        <v>232</v>
      </c>
      <c r="R50" s="60" t="str">
        <f>IFERROR(VLOOKUP(Q50, 'コマンド入力(非表示）'!$A$11:$C$37, 2, FALSE),"")</f>
        <v/>
      </c>
      <c r="S50" s="69"/>
      <c r="T50" s="68" t="str">
        <f>IFERROR(VLOOKUP(Q50, 'コマンド入力(非表示）'!$A$11:$C$37, 3, FALSE),"")</f>
        <v/>
      </c>
      <c r="U50" s="59" t="str">
        <f t="shared" si="0"/>
        <v/>
      </c>
      <c r="V50" s="134"/>
      <c r="W50" s="135"/>
      <c r="X50" s="136"/>
      <c r="Y50" s="137"/>
    </row>
    <row r="51" spans="2:25" ht="30" customHeight="1" thickBot="1" x14ac:dyDescent="0.8">
      <c r="B51" s="40">
        <v>30</v>
      </c>
      <c r="C51" s="99"/>
      <c r="D51" s="107"/>
      <c r="E51" s="97"/>
      <c r="F51" s="102"/>
      <c r="G51" s="107"/>
      <c r="H51" s="112"/>
      <c r="I51" s="81"/>
      <c r="J51" s="78"/>
      <c r="K51" s="144"/>
      <c r="L51" s="145"/>
      <c r="M51" s="145"/>
      <c r="N51" s="145"/>
      <c r="O51" s="146"/>
      <c r="P51" s="147"/>
      <c r="Q51" s="147" t="s">
        <v>232</v>
      </c>
      <c r="R51" s="91" t="str">
        <f>IFERROR(VLOOKUP(Q51, 'コマンド入力(非表示）'!$A$11:$C$37, 2, FALSE),"")</f>
        <v/>
      </c>
      <c r="S51" s="72"/>
      <c r="T51" s="68" t="str">
        <f>IFERROR(VLOOKUP(Q51, 'コマンド入力(非表示）'!$A$11:$C$37, 3, FALSE),"")</f>
        <v/>
      </c>
      <c r="U51" s="59" t="str">
        <f t="shared" si="0"/>
        <v/>
      </c>
      <c r="V51" s="148"/>
      <c r="W51" s="149"/>
      <c r="X51" s="150"/>
      <c r="Y51" s="151"/>
    </row>
    <row r="52" spans="2:25" ht="30" customHeight="1" thickTop="1" x14ac:dyDescent="0.3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3"/>
      <c r="M52" s="13"/>
      <c r="N52" s="13"/>
      <c r="O52" s="13"/>
      <c r="P52" s="13"/>
      <c r="Q52" s="13"/>
      <c r="R52" s="13"/>
    </row>
    <row r="53" spans="2:25" ht="30" customHeight="1" x14ac:dyDescent="0.3"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spans="2:25" ht="30" customHeight="1" x14ac:dyDescent="0.3"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</sheetData>
  <mergeCells count="24">
    <mergeCell ref="W17:Y17"/>
    <mergeCell ref="I14:L14"/>
    <mergeCell ref="R1:R19"/>
    <mergeCell ref="A8:L9"/>
    <mergeCell ref="A10:J10"/>
    <mergeCell ref="B1:F1"/>
    <mergeCell ref="K19:L19"/>
    <mergeCell ref="U17:V17"/>
    <mergeCell ref="B53:Y54"/>
    <mergeCell ref="M3:P6"/>
    <mergeCell ref="U18:V18"/>
    <mergeCell ref="U16:V16"/>
    <mergeCell ref="S15:T15"/>
    <mergeCell ref="U15:V15"/>
    <mergeCell ref="W15:X15"/>
    <mergeCell ref="S16:T16"/>
    <mergeCell ref="S17:T17"/>
    <mergeCell ref="C19:H19"/>
    <mergeCell ref="C15:H15"/>
    <mergeCell ref="W16:Y16"/>
    <mergeCell ref="A16:B16"/>
    <mergeCell ref="A19:B19"/>
    <mergeCell ref="F12:G12"/>
    <mergeCell ref="K15:L15"/>
  </mergeCells>
  <phoneticPr fontId="15"/>
  <conditionalFormatting sqref="B14">
    <cfRule type="expression" dxfId="5" priority="6">
      <formula>$C$14&lt;&gt;""</formula>
    </cfRule>
  </conditionalFormatting>
  <conditionalFormatting sqref="C14">
    <cfRule type="expression" dxfId="4" priority="5">
      <formula>$B$14&lt;&gt;""</formula>
    </cfRule>
  </conditionalFormatting>
  <conditionalFormatting sqref="C17:E17">
    <cfRule type="expression" dxfId="3" priority="14">
      <formula>OR($F$17&lt;&gt;"",$G$18&lt;&gt;"",$H$17&lt;&gt;"",$I$17&lt;&gt;"")</formula>
    </cfRule>
  </conditionalFormatting>
  <conditionalFormatting sqref="C22:E51">
    <cfRule type="expression" dxfId="2" priority="1">
      <formula>OR($F22&lt;&gt;"",$G22&lt;&gt;"",$H22&lt;&gt;"",$I22&lt;&gt;"")</formula>
    </cfRule>
  </conditionalFormatting>
  <conditionalFormatting sqref="F17:I17">
    <cfRule type="expression" dxfId="1" priority="3">
      <formula>OR($C$17&lt;&gt;"",$D$17&lt;&gt;"",$E$17&lt;&gt;"")</formula>
    </cfRule>
  </conditionalFormatting>
  <conditionalFormatting sqref="F22:I51">
    <cfRule type="expression" dxfId="0" priority="2">
      <formula>OR($C22&lt;&gt;"",$D22&lt;&gt;"",$E22&lt;&gt;"")</formula>
    </cfRule>
  </conditionalFormatting>
  <printOptions horizontalCentered="1"/>
  <pageMargins left="0.25" right="0.25" top="0.75" bottom="0.75" header="0.3" footer="0.3"/>
  <pageSetup paperSize="8" scale="40" orientation="landscape" r:id="rId1"/>
  <headerFooter>
    <oddHeader>&amp;Rお中元お歳暮リスト.xls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2695A22-6030-46F3-A073-0C1A906E1E86}">
          <x14:formula1>
            <xm:f>'コマンド入力(非表示）'!$B$3:$C$3</xm:f>
          </x14:formula1>
          <xm:sqref>B14:C14</xm:sqref>
        </x14:dataValidation>
        <x14:dataValidation type="list" allowBlank="1" showInputMessage="1" showErrorMessage="1" xr:uid="{2FD944E7-34A4-4F0D-8A70-C7118EEBC5D0}">
          <x14:formula1>
            <xm:f>'コマンド入力(非表示）'!$B$5:$C$5</xm:f>
          </x14:formula1>
          <xm:sqref>V21:V51</xm:sqref>
        </x14:dataValidation>
        <x14:dataValidation type="list" allowBlank="1" showInputMessage="1" showErrorMessage="1" xr:uid="{5AC33734-CB59-472E-9647-A00A1A4A968F}">
          <x14:formula1>
            <xm:f>'コマンド入力(非表示）'!$B$7:$F$7</xm:f>
          </x14:formula1>
          <xm:sqref>X21:X51 U17</xm:sqref>
        </x14:dataValidation>
        <x14:dataValidation type="list" allowBlank="1" showInputMessage="1" showErrorMessage="1" xr:uid="{5FB291B0-4B30-4229-A6AC-D1BB878ACCE5}">
          <x14:formula1>
            <xm:f>'コマンド入力(非表示）'!$F$11:$F$56</xm:f>
          </x14:formula1>
          <xm:sqref>K22:K51 K17</xm:sqref>
        </x14:dataValidation>
        <x14:dataValidation type="list" allowBlank="1" showInputMessage="1" showErrorMessage="1" xr:uid="{154FB24D-E1FB-4FF9-8C5A-F470560411B5}">
          <x14:formula1>
            <xm:f>'コマンド入力(非表示）'!$A$10:$A$37</xm:f>
          </x14:formula1>
          <xm:sqref>Q22:Q51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6098C-3C8B-4FBE-B4DF-A293267DF553}">
  <dimension ref="A1:J180"/>
  <sheetViews>
    <sheetView topLeftCell="A7" workbookViewId="0">
      <selection activeCell="A10" sqref="A10"/>
    </sheetView>
  </sheetViews>
  <sheetFormatPr defaultRowHeight="13" x14ac:dyDescent="0.3"/>
  <cols>
    <col min="1" max="2" width="8.796875" style="50"/>
    <col min="3" max="3" width="9.69921875" style="50" customWidth="1"/>
    <col min="4" max="16384" width="8.796875" style="50"/>
  </cols>
  <sheetData>
    <row r="1" spans="1:10" s="56" customFormat="1" ht="46.5" customHeight="1" x14ac:dyDescent="0.35">
      <c r="A1" s="155" t="s">
        <v>223</v>
      </c>
    </row>
    <row r="2" spans="1:10" ht="19" customHeight="1" x14ac:dyDescent="0.3">
      <c r="A2" s="58"/>
    </row>
    <row r="3" spans="1:10" x14ac:dyDescent="0.3">
      <c r="A3" s="51" t="s">
        <v>11</v>
      </c>
      <c r="B3" s="52" t="s">
        <v>12</v>
      </c>
      <c r="C3" s="53"/>
      <c r="H3" s="65"/>
      <c r="I3" s="65"/>
      <c r="J3" s="65"/>
    </row>
    <row r="4" spans="1:10" x14ac:dyDescent="0.3">
      <c r="H4" s="65"/>
      <c r="I4" s="65"/>
      <c r="J4" s="65"/>
    </row>
    <row r="5" spans="1:10" x14ac:dyDescent="0.3">
      <c r="A5" s="51" t="s">
        <v>1</v>
      </c>
      <c r="B5" s="52" t="s">
        <v>19</v>
      </c>
      <c r="C5" s="52" t="s">
        <v>20</v>
      </c>
      <c r="H5" s="65"/>
      <c r="I5" s="65"/>
      <c r="J5" s="65"/>
    </row>
    <row r="6" spans="1:10" x14ac:dyDescent="0.3">
      <c r="H6" s="65"/>
      <c r="I6" s="65"/>
      <c r="J6" s="65"/>
    </row>
    <row r="7" spans="1:10" x14ac:dyDescent="0.3">
      <c r="A7" s="54" t="s">
        <v>21</v>
      </c>
      <c r="B7" s="55" t="s">
        <v>22</v>
      </c>
      <c r="C7" s="55" t="s">
        <v>23</v>
      </c>
      <c r="D7" s="55" t="s">
        <v>24</v>
      </c>
      <c r="E7" s="55" t="s">
        <v>25</v>
      </c>
      <c r="F7" s="55" t="s">
        <v>26</v>
      </c>
      <c r="H7" s="65"/>
      <c r="I7" s="65"/>
      <c r="J7" s="65"/>
    </row>
    <row r="8" spans="1:10" x14ac:dyDescent="0.3">
      <c r="H8" s="65"/>
      <c r="I8" s="65"/>
      <c r="J8" s="65"/>
    </row>
    <row r="9" spans="1:10" x14ac:dyDescent="0.3">
      <c r="A9" s="75" t="s">
        <v>61</v>
      </c>
      <c r="B9" s="65" t="s">
        <v>60</v>
      </c>
      <c r="C9" s="65" t="s">
        <v>90</v>
      </c>
      <c r="F9" s="122" t="s">
        <v>175</v>
      </c>
      <c r="H9" s="65"/>
      <c r="I9" s="65"/>
      <c r="J9" s="65"/>
    </row>
    <row r="10" spans="1:10" ht="16.5" x14ac:dyDescent="0.5">
      <c r="A10" s="157" t="s">
        <v>232</v>
      </c>
      <c r="F10" s="50" t="s">
        <v>174</v>
      </c>
      <c r="H10" s="65"/>
      <c r="I10" s="65"/>
      <c r="J10" s="65"/>
    </row>
    <row r="11" spans="1:10" x14ac:dyDescent="0.3">
      <c r="A11" s="76" t="s">
        <v>93</v>
      </c>
      <c r="B11" s="65">
        <v>36</v>
      </c>
      <c r="C11" s="89">
        <v>10186</v>
      </c>
      <c r="F11" s="122" t="s">
        <v>176</v>
      </c>
      <c r="H11" s="65"/>
      <c r="I11" s="65"/>
      <c r="J11" s="65"/>
    </row>
    <row r="12" spans="1:10" x14ac:dyDescent="0.3">
      <c r="A12" s="76" t="s">
        <v>155</v>
      </c>
      <c r="B12" s="65" t="s">
        <v>78</v>
      </c>
      <c r="C12" s="89">
        <v>12593</v>
      </c>
      <c r="F12" s="50" t="s">
        <v>178</v>
      </c>
      <c r="H12" s="65"/>
      <c r="I12" s="65"/>
      <c r="J12" s="65"/>
    </row>
    <row r="13" spans="1:10" x14ac:dyDescent="0.3">
      <c r="A13" s="76" t="s">
        <v>156</v>
      </c>
      <c r="B13" s="65">
        <v>38</v>
      </c>
      <c r="C13" s="89">
        <v>13000</v>
      </c>
      <c r="F13" s="50" t="s">
        <v>179</v>
      </c>
      <c r="H13" s="65"/>
      <c r="I13" s="65"/>
      <c r="J13" s="65"/>
    </row>
    <row r="14" spans="1:10" x14ac:dyDescent="0.3">
      <c r="A14" s="76" t="s">
        <v>157</v>
      </c>
      <c r="B14" s="65" t="s">
        <v>85</v>
      </c>
      <c r="C14" s="89">
        <v>5510</v>
      </c>
      <c r="F14" s="50" t="s">
        <v>180</v>
      </c>
      <c r="H14" s="65"/>
      <c r="I14" s="65"/>
      <c r="J14" s="65"/>
    </row>
    <row r="15" spans="1:10" x14ac:dyDescent="0.3">
      <c r="A15" s="76" t="s">
        <v>158</v>
      </c>
      <c r="B15" s="65">
        <v>359</v>
      </c>
      <c r="C15" s="89">
        <v>9056</v>
      </c>
      <c r="F15" s="50" t="s">
        <v>181</v>
      </c>
      <c r="I15" s="65"/>
      <c r="J15" s="65"/>
    </row>
    <row r="16" spans="1:10" x14ac:dyDescent="0.3">
      <c r="A16" s="75" t="s">
        <v>64</v>
      </c>
      <c r="B16" s="65">
        <v>484</v>
      </c>
      <c r="C16" s="89">
        <v>13593</v>
      </c>
      <c r="F16" s="50" t="s">
        <v>182</v>
      </c>
      <c r="H16" s="65"/>
      <c r="I16" s="65"/>
      <c r="J16" s="65"/>
    </row>
    <row r="17" spans="1:10" x14ac:dyDescent="0.3">
      <c r="A17" s="87" t="s">
        <v>149</v>
      </c>
      <c r="B17" s="65" t="s">
        <v>77</v>
      </c>
      <c r="C17" s="89">
        <v>11000</v>
      </c>
      <c r="F17" s="50" t="s">
        <v>183</v>
      </c>
      <c r="H17" s="65"/>
      <c r="I17" s="65"/>
      <c r="J17" s="65"/>
    </row>
    <row r="18" spans="1:10" x14ac:dyDescent="0.3">
      <c r="A18" s="75" t="s">
        <v>70</v>
      </c>
      <c r="B18" s="65" t="s">
        <v>84</v>
      </c>
      <c r="C18" s="89">
        <v>5510</v>
      </c>
      <c r="F18" s="50" t="s">
        <v>184</v>
      </c>
      <c r="H18" s="65"/>
      <c r="I18" s="65"/>
      <c r="J18" s="65"/>
    </row>
    <row r="19" spans="1:10" x14ac:dyDescent="0.3">
      <c r="A19" s="88" t="s">
        <v>62</v>
      </c>
      <c r="B19" s="65">
        <v>43</v>
      </c>
      <c r="C19" s="89">
        <v>18500</v>
      </c>
      <c r="F19" s="50" t="s">
        <v>185</v>
      </c>
      <c r="H19" s="65"/>
      <c r="I19" s="65"/>
      <c r="J19" s="65"/>
    </row>
    <row r="20" spans="1:10" x14ac:dyDescent="0.3">
      <c r="A20" s="75" t="s">
        <v>67</v>
      </c>
      <c r="B20" s="65" t="s">
        <v>80</v>
      </c>
      <c r="C20" s="89">
        <v>16667</v>
      </c>
      <c r="F20" s="50" t="s">
        <v>186</v>
      </c>
      <c r="H20" s="66"/>
      <c r="I20" s="65"/>
      <c r="J20" s="65"/>
    </row>
    <row r="21" spans="1:10" x14ac:dyDescent="0.3">
      <c r="A21" s="75" t="s">
        <v>68</v>
      </c>
      <c r="B21" s="65" t="s">
        <v>81</v>
      </c>
      <c r="C21" s="89">
        <v>19630</v>
      </c>
      <c r="F21" s="50" t="s">
        <v>187</v>
      </c>
      <c r="H21" s="65"/>
      <c r="I21" s="65"/>
      <c r="J21" s="65"/>
    </row>
    <row r="22" spans="1:10" x14ac:dyDescent="0.3">
      <c r="A22" s="75" t="s">
        <v>74</v>
      </c>
      <c r="B22" s="65" t="s">
        <v>89</v>
      </c>
      <c r="C22" s="89">
        <v>9000</v>
      </c>
      <c r="F22" s="50" t="s">
        <v>177</v>
      </c>
      <c r="H22" s="65"/>
      <c r="I22" s="65"/>
      <c r="J22" s="65"/>
    </row>
    <row r="23" spans="1:10" x14ac:dyDescent="0.3">
      <c r="A23" s="75" t="s">
        <v>65</v>
      </c>
      <c r="B23" s="65" t="s">
        <v>76</v>
      </c>
      <c r="C23" s="89">
        <v>8889</v>
      </c>
      <c r="F23" s="50" t="s">
        <v>188</v>
      </c>
      <c r="H23" s="65"/>
      <c r="I23" s="65"/>
      <c r="J23" s="65"/>
    </row>
    <row r="24" spans="1:10" x14ac:dyDescent="0.3">
      <c r="A24" s="75" t="s">
        <v>69</v>
      </c>
      <c r="B24" s="65" t="s">
        <v>82</v>
      </c>
      <c r="C24" s="89">
        <v>3229</v>
      </c>
      <c r="F24" s="50" t="s">
        <v>189</v>
      </c>
      <c r="H24" s="65"/>
      <c r="I24" s="65"/>
      <c r="J24" s="65"/>
    </row>
    <row r="25" spans="1:10" x14ac:dyDescent="0.3">
      <c r="A25" s="76" t="s">
        <v>159</v>
      </c>
      <c r="B25" s="65" t="s">
        <v>75</v>
      </c>
      <c r="C25" s="89">
        <v>4200</v>
      </c>
      <c r="F25" s="50" t="s">
        <v>190</v>
      </c>
      <c r="H25" s="65"/>
      <c r="I25" s="65"/>
      <c r="J25" s="65"/>
    </row>
    <row r="26" spans="1:10" x14ac:dyDescent="0.3">
      <c r="A26" s="75" t="s">
        <v>71</v>
      </c>
      <c r="B26" s="65" t="s">
        <v>86</v>
      </c>
      <c r="C26" s="89">
        <v>3686</v>
      </c>
      <c r="F26" s="50" t="s">
        <v>191</v>
      </c>
      <c r="H26" s="65"/>
      <c r="I26" s="65"/>
      <c r="J26" s="65"/>
    </row>
    <row r="27" spans="1:10" x14ac:dyDescent="0.3">
      <c r="A27" s="75" t="s">
        <v>66</v>
      </c>
      <c r="B27" s="65" t="s">
        <v>79</v>
      </c>
      <c r="C27" s="89">
        <v>5000</v>
      </c>
      <c r="F27" s="50" t="s">
        <v>192</v>
      </c>
      <c r="H27" s="65"/>
      <c r="I27" s="65"/>
      <c r="J27" s="65"/>
    </row>
    <row r="28" spans="1:10" x14ac:dyDescent="0.3">
      <c r="A28" s="76" t="s">
        <v>160</v>
      </c>
      <c r="B28" s="65">
        <v>22</v>
      </c>
      <c r="C28" s="89">
        <v>4400</v>
      </c>
      <c r="F28" s="50" t="s">
        <v>193</v>
      </c>
      <c r="H28" s="65"/>
      <c r="I28" s="65"/>
      <c r="J28" s="65"/>
    </row>
    <row r="29" spans="1:10" x14ac:dyDescent="0.3">
      <c r="A29" s="75" t="s">
        <v>63</v>
      </c>
      <c r="B29" s="65">
        <v>21</v>
      </c>
      <c r="C29" s="89">
        <v>5500</v>
      </c>
      <c r="F29" s="50" t="s">
        <v>194</v>
      </c>
      <c r="H29" s="65"/>
      <c r="I29" s="65"/>
      <c r="J29" s="65"/>
    </row>
    <row r="30" spans="1:10" x14ac:dyDescent="0.3">
      <c r="A30" s="75" t="s">
        <v>72</v>
      </c>
      <c r="B30" s="65" t="s">
        <v>87</v>
      </c>
      <c r="C30" s="89">
        <v>6350</v>
      </c>
      <c r="F30" s="50" t="s">
        <v>195</v>
      </c>
      <c r="H30" s="65"/>
      <c r="I30" s="65"/>
      <c r="J30" s="65"/>
    </row>
    <row r="31" spans="1:10" x14ac:dyDescent="0.3">
      <c r="A31" s="75" t="s">
        <v>73</v>
      </c>
      <c r="B31" s="65" t="s">
        <v>88</v>
      </c>
      <c r="C31" s="89">
        <v>4400</v>
      </c>
      <c r="F31" s="50" t="s">
        <v>196</v>
      </c>
      <c r="H31" s="65"/>
      <c r="I31" s="65"/>
      <c r="J31" s="65"/>
    </row>
    <row r="32" spans="1:10" x14ac:dyDescent="0.3">
      <c r="A32" s="76" t="s">
        <v>161</v>
      </c>
      <c r="B32" s="65" t="s">
        <v>83</v>
      </c>
      <c r="C32" s="89">
        <v>5000</v>
      </c>
      <c r="F32" s="50" t="s">
        <v>197</v>
      </c>
      <c r="H32" s="65"/>
      <c r="I32" s="65"/>
      <c r="J32" s="65"/>
    </row>
    <row r="33" spans="1:10" x14ac:dyDescent="0.3">
      <c r="A33" s="75" t="s">
        <v>150</v>
      </c>
      <c r="B33" s="50">
        <v>118</v>
      </c>
      <c r="C33" s="90">
        <v>11000</v>
      </c>
      <c r="F33" s="50" t="s">
        <v>198</v>
      </c>
      <c r="H33" s="65"/>
      <c r="I33" s="65"/>
      <c r="J33" s="65"/>
    </row>
    <row r="34" spans="1:10" x14ac:dyDescent="0.3">
      <c r="A34" s="76" t="s">
        <v>151</v>
      </c>
      <c r="B34" s="50">
        <v>117</v>
      </c>
      <c r="C34" s="90">
        <v>5500</v>
      </c>
      <c r="F34" s="50" t="s">
        <v>199</v>
      </c>
      <c r="H34" s="65"/>
      <c r="I34" s="65"/>
      <c r="J34" s="65"/>
    </row>
    <row r="35" spans="1:10" x14ac:dyDescent="0.3">
      <c r="A35" s="76" t="s">
        <v>152</v>
      </c>
      <c r="B35" s="50">
        <v>324</v>
      </c>
      <c r="C35" s="90">
        <v>7700</v>
      </c>
      <c r="F35" s="50" t="s">
        <v>200</v>
      </c>
      <c r="H35" s="65"/>
      <c r="I35" s="65"/>
      <c r="J35" s="65"/>
    </row>
    <row r="36" spans="1:10" x14ac:dyDescent="0.3">
      <c r="A36" s="75" t="s">
        <v>153</v>
      </c>
      <c r="B36" s="50">
        <v>119</v>
      </c>
      <c r="C36" s="90">
        <v>22000</v>
      </c>
      <c r="F36" s="50" t="s">
        <v>201</v>
      </c>
      <c r="H36" s="65"/>
      <c r="I36" s="65"/>
      <c r="J36" s="65"/>
    </row>
    <row r="37" spans="1:10" x14ac:dyDescent="0.3">
      <c r="A37" s="75" t="s">
        <v>154</v>
      </c>
      <c r="B37" s="50">
        <v>251</v>
      </c>
      <c r="C37" s="90">
        <v>33000</v>
      </c>
      <c r="F37" s="50" t="s">
        <v>202</v>
      </c>
      <c r="H37" s="65"/>
      <c r="I37" s="65"/>
      <c r="J37" s="65"/>
    </row>
    <row r="38" spans="1:10" x14ac:dyDescent="0.3">
      <c r="A38" s="123"/>
      <c r="F38" s="50" t="s">
        <v>203</v>
      </c>
      <c r="H38" s="65"/>
      <c r="I38" s="65"/>
      <c r="J38" s="65"/>
    </row>
    <row r="39" spans="1:10" x14ac:dyDescent="0.3">
      <c r="A39" s="123"/>
      <c r="F39" s="50" t="s">
        <v>204</v>
      </c>
      <c r="H39" s="65"/>
      <c r="I39" s="65"/>
      <c r="J39" s="65"/>
    </row>
    <row r="40" spans="1:10" x14ac:dyDescent="0.3">
      <c r="A40" s="123"/>
      <c r="F40" s="50" t="s">
        <v>205</v>
      </c>
      <c r="H40" s="65"/>
      <c r="I40" s="65"/>
      <c r="J40" s="65"/>
    </row>
    <row r="41" spans="1:10" x14ac:dyDescent="0.3">
      <c r="A41" s="123"/>
      <c r="F41" s="50" t="s">
        <v>206</v>
      </c>
      <c r="H41" s="65"/>
      <c r="I41" s="65"/>
      <c r="J41" s="65"/>
    </row>
    <row r="42" spans="1:10" x14ac:dyDescent="0.3">
      <c r="A42" s="123"/>
      <c r="F42" s="50" t="s">
        <v>207</v>
      </c>
      <c r="H42" s="65"/>
      <c r="I42" s="65"/>
      <c r="J42" s="65"/>
    </row>
    <row r="43" spans="1:10" x14ac:dyDescent="0.3">
      <c r="A43" s="123"/>
      <c r="F43" s="50" t="s">
        <v>208</v>
      </c>
      <c r="H43" s="65"/>
      <c r="I43" s="65"/>
      <c r="J43" s="65"/>
    </row>
    <row r="44" spans="1:10" x14ac:dyDescent="0.3">
      <c r="A44" s="75"/>
      <c r="F44" s="50" t="s">
        <v>209</v>
      </c>
      <c r="H44" s="65"/>
      <c r="I44" s="65"/>
      <c r="J44" s="65"/>
    </row>
    <row r="45" spans="1:10" x14ac:dyDescent="0.3">
      <c r="A45" s="75"/>
      <c r="F45" s="50" t="s">
        <v>210</v>
      </c>
      <c r="H45" s="65"/>
      <c r="I45" s="65"/>
      <c r="J45" s="65"/>
    </row>
    <row r="46" spans="1:10" x14ac:dyDescent="0.3">
      <c r="A46" s="75"/>
      <c r="F46" s="50" t="s">
        <v>211</v>
      </c>
      <c r="H46" s="65"/>
      <c r="I46" s="65"/>
      <c r="J46" s="65"/>
    </row>
    <row r="47" spans="1:10" x14ac:dyDescent="0.3">
      <c r="A47" s="75"/>
      <c r="F47" s="50" t="s">
        <v>212</v>
      </c>
      <c r="H47" s="65"/>
      <c r="I47" s="65"/>
      <c r="J47" s="65"/>
    </row>
    <row r="48" spans="1:10" x14ac:dyDescent="0.3">
      <c r="A48" s="75"/>
      <c r="F48" s="50" t="s">
        <v>213</v>
      </c>
      <c r="H48" s="65"/>
      <c r="I48" s="65"/>
      <c r="J48" s="65"/>
    </row>
    <row r="49" spans="1:10" x14ac:dyDescent="0.3">
      <c r="A49" s="75"/>
      <c r="F49" s="50" t="s">
        <v>214</v>
      </c>
      <c r="H49" s="65"/>
      <c r="I49" s="65"/>
      <c r="J49" s="65"/>
    </row>
    <row r="50" spans="1:10" x14ac:dyDescent="0.3">
      <c r="A50" s="75"/>
      <c r="F50" s="50" t="s">
        <v>215</v>
      </c>
      <c r="H50" s="65"/>
      <c r="I50" s="65"/>
      <c r="J50" s="65"/>
    </row>
    <row r="51" spans="1:10" x14ac:dyDescent="0.3">
      <c r="A51" s="75"/>
      <c r="F51" s="50" t="s">
        <v>216</v>
      </c>
      <c r="H51" s="65"/>
      <c r="I51" s="65"/>
      <c r="J51" s="65"/>
    </row>
    <row r="52" spans="1:10" x14ac:dyDescent="0.3">
      <c r="A52" s="75"/>
      <c r="F52" s="50" t="s">
        <v>217</v>
      </c>
      <c r="H52" s="65"/>
      <c r="I52" s="65"/>
      <c r="J52" s="65"/>
    </row>
    <row r="53" spans="1:10" x14ac:dyDescent="0.3">
      <c r="A53" s="75"/>
      <c r="F53" s="50" t="s">
        <v>218</v>
      </c>
      <c r="H53" s="65"/>
      <c r="I53" s="65"/>
      <c r="J53" s="65"/>
    </row>
    <row r="54" spans="1:10" x14ac:dyDescent="0.3">
      <c r="A54" s="75"/>
      <c r="F54" s="50" t="s">
        <v>219</v>
      </c>
      <c r="H54" s="65"/>
      <c r="I54" s="65"/>
      <c r="J54" s="65"/>
    </row>
    <row r="55" spans="1:10" x14ac:dyDescent="0.3">
      <c r="A55" s="75"/>
      <c r="F55" s="50" t="s">
        <v>220</v>
      </c>
      <c r="H55" s="65"/>
      <c r="I55" s="65"/>
      <c r="J55" s="65"/>
    </row>
    <row r="56" spans="1:10" x14ac:dyDescent="0.3">
      <c r="A56" s="75"/>
      <c r="F56" s="50" t="s">
        <v>221</v>
      </c>
      <c r="H56" s="65"/>
      <c r="I56" s="65"/>
      <c r="J56" s="65"/>
    </row>
    <row r="57" spans="1:10" x14ac:dyDescent="0.3">
      <c r="A57" s="75"/>
      <c r="H57" s="65"/>
      <c r="I57" s="65"/>
      <c r="J57" s="65"/>
    </row>
    <row r="58" spans="1:10" x14ac:dyDescent="0.3">
      <c r="A58" s="75"/>
      <c r="H58" s="65"/>
      <c r="I58" s="65"/>
      <c r="J58" s="65"/>
    </row>
    <row r="59" spans="1:10" x14ac:dyDescent="0.3">
      <c r="A59" s="75"/>
      <c r="H59" s="65"/>
      <c r="I59" s="65"/>
      <c r="J59" s="65"/>
    </row>
    <row r="60" spans="1:10" x14ac:dyDescent="0.3">
      <c r="A60" s="75"/>
      <c r="H60" s="65"/>
      <c r="I60" s="65"/>
      <c r="J60" s="65"/>
    </row>
    <row r="61" spans="1:10" x14ac:dyDescent="0.3">
      <c r="A61" s="75"/>
      <c r="H61" s="65"/>
      <c r="I61" s="65"/>
      <c r="J61" s="65"/>
    </row>
    <row r="62" spans="1:10" x14ac:dyDescent="0.3">
      <c r="A62" s="75"/>
      <c r="H62" s="65"/>
      <c r="I62" s="65"/>
      <c r="J62" s="65"/>
    </row>
    <row r="63" spans="1:10" x14ac:dyDescent="0.3">
      <c r="A63" s="75"/>
      <c r="H63" s="65"/>
      <c r="I63" s="65"/>
      <c r="J63" s="65"/>
    </row>
    <row r="64" spans="1:10" x14ac:dyDescent="0.3">
      <c r="A64" s="75"/>
      <c r="H64" s="65"/>
      <c r="I64" s="65"/>
      <c r="J64" s="65"/>
    </row>
    <row r="65" spans="1:10" x14ac:dyDescent="0.3">
      <c r="A65" s="75"/>
      <c r="H65" s="65"/>
      <c r="I65" s="65"/>
      <c r="J65" s="65"/>
    </row>
    <row r="66" spans="1:10" x14ac:dyDescent="0.3">
      <c r="A66" s="75"/>
      <c r="H66" s="65"/>
      <c r="I66" s="65"/>
      <c r="J66" s="65"/>
    </row>
    <row r="67" spans="1:10" x14ac:dyDescent="0.3">
      <c r="A67" s="75"/>
      <c r="H67" s="65"/>
      <c r="I67" s="65"/>
      <c r="J67" s="65"/>
    </row>
    <row r="68" spans="1:10" x14ac:dyDescent="0.3">
      <c r="A68" s="75"/>
      <c r="H68" s="65"/>
      <c r="I68" s="65"/>
      <c r="J68" s="65"/>
    </row>
    <row r="69" spans="1:10" x14ac:dyDescent="0.3">
      <c r="A69" s="75"/>
      <c r="H69" s="65"/>
      <c r="I69" s="65"/>
      <c r="J69" s="65"/>
    </row>
    <row r="70" spans="1:10" x14ac:dyDescent="0.3">
      <c r="A70" s="75"/>
      <c r="H70" s="65"/>
      <c r="I70" s="65"/>
      <c r="J70" s="65"/>
    </row>
    <row r="71" spans="1:10" x14ac:dyDescent="0.3">
      <c r="A71" s="75"/>
      <c r="H71" s="65"/>
      <c r="I71" s="65"/>
      <c r="J71" s="65"/>
    </row>
    <row r="72" spans="1:10" x14ac:dyDescent="0.3">
      <c r="A72" s="75"/>
      <c r="H72" s="65"/>
      <c r="I72" s="65"/>
      <c r="J72" s="65"/>
    </row>
    <row r="73" spans="1:10" x14ac:dyDescent="0.3">
      <c r="A73" s="75"/>
      <c r="H73" s="65"/>
      <c r="I73" s="65"/>
      <c r="J73" s="65"/>
    </row>
    <row r="74" spans="1:10" x14ac:dyDescent="0.3">
      <c r="A74" s="75"/>
      <c r="H74" s="65"/>
      <c r="I74" s="65"/>
      <c r="J74" s="65"/>
    </row>
    <row r="75" spans="1:10" x14ac:dyDescent="0.3">
      <c r="A75" s="75"/>
      <c r="H75" s="65"/>
      <c r="I75" s="65"/>
      <c r="J75" s="65"/>
    </row>
    <row r="76" spans="1:10" x14ac:dyDescent="0.3">
      <c r="A76" s="75"/>
      <c r="H76" s="65"/>
      <c r="I76" s="65"/>
      <c r="J76" s="65"/>
    </row>
    <row r="77" spans="1:10" x14ac:dyDescent="0.3">
      <c r="A77" s="75"/>
      <c r="H77" s="65"/>
      <c r="I77" s="65"/>
      <c r="J77" s="65"/>
    </row>
    <row r="78" spans="1:10" x14ac:dyDescent="0.3">
      <c r="A78" s="75"/>
      <c r="H78" s="65"/>
      <c r="I78" s="65"/>
      <c r="J78" s="65"/>
    </row>
    <row r="79" spans="1:10" x14ac:dyDescent="0.3">
      <c r="A79" s="75"/>
      <c r="H79" s="65"/>
      <c r="I79" s="65"/>
      <c r="J79" s="65"/>
    </row>
    <row r="80" spans="1:10" x14ac:dyDescent="0.3">
      <c r="A80" s="75"/>
      <c r="H80" s="65"/>
      <c r="I80" s="65"/>
      <c r="J80" s="65"/>
    </row>
    <row r="81" spans="1:10" x14ac:dyDescent="0.3">
      <c r="A81" s="75"/>
      <c r="H81" s="65"/>
      <c r="I81" s="65"/>
      <c r="J81" s="65"/>
    </row>
    <row r="82" spans="1:10" x14ac:dyDescent="0.3">
      <c r="A82" s="75"/>
      <c r="H82" s="65"/>
      <c r="I82" s="65"/>
      <c r="J82" s="65"/>
    </row>
    <row r="83" spans="1:10" x14ac:dyDescent="0.3">
      <c r="A83" s="75"/>
      <c r="H83" s="65"/>
      <c r="I83" s="65"/>
      <c r="J83" s="65"/>
    </row>
    <row r="84" spans="1:10" x14ac:dyDescent="0.3">
      <c r="A84" s="75"/>
      <c r="H84" s="65"/>
      <c r="I84" s="65"/>
      <c r="J84" s="65"/>
    </row>
    <row r="85" spans="1:10" x14ac:dyDescent="0.3">
      <c r="A85" s="75"/>
      <c r="H85" s="65"/>
      <c r="I85" s="65"/>
      <c r="J85" s="65"/>
    </row>
    <row r="86" spans="1:10" x14ac:dyDescent="0.3">
      <c r="A86" s="75"/>
      <c r="H86" s="65"/>
      <c r="I86" s="65"/>
      <c r="J86" s="65"/>
    </row>
    <row r="87" spans="1:10" x14ac:dyDescent="0.3">
      <c r="A87" s="75"/>
      <c r="H87" s="65"/>
      <c r="I87" s="65"/>
      <c r="J87" s="65"/>
    </row>
    <row r="88" spans="1:10" x14ac:dyDescent="0.3">
      <c r="A88" s="75"/>
      <c r="H88" s="65"/>
      <c r="I88" s="65"/>
      <c r="J88" s="65"/>
    </row>
    <row r="89" spans="1:10" x14ac:dyDescent="0.3">
      <c r="A89" s="75"/>
      <c r="H89" s="65"/>
      <c r="I89" s="65"/>
      <c r="J89" s="65"/>
    </row>
    <row r="90" spans="1:10" x14ac:dyDescent="0.3">
      <c r="A90" s="75"/>
      <c r="H90" s="65"/>
      <c r="I90" s="65"/>
      <c r="J90" s="65"/>
    </row>
    <row r="91" spans="1:10" x14ac:dyDescent="0.3">
      <c r="A91" s="75"/>
      <c r="H91" s="65"/>
      <c r="I91" s="65"/>
      <c r="J91" s="65"/>
    </row>
    <row r="92" spans="1:10" x14ac:dyDescent="0.3">
      <c r="A92" s="75"/>
      <c r="H92" s="65"/>
      <c r="I92" s="65"/>
      <c r="J92" s="65"/>
    </row>
    <row r="93" spans="1:10" x14ac:dyDescent="0.3">
      <c r="A93" s="75"/>
      <c r="H93" s="65"/>
      <c r="I93" s="65"/>
      <c r="J93" s="65"/>
    </row>
    <row r="94" spans="1:10" x14ac:dyDescent="0.3">
      <c r="A94" s="75"/>
      <c r="H94" s="65"/>
      <c r="I94" s="65"/>
      <c r="J94" s="65"/>
    </row>
    <row r="95" spans="1:10" x14ac:dyDescent="0.3">
      <c r="A95" s="75"/>
      <c r="H95" s="65"/>
      <c r="I95" s="65"/>
      <c r="J95" s="65"/>
    </row>
    <row r="96" spans="1:10" x14ac:dyDescent="0.3">
      <c r="A96" s="75"/>
      <c r="H96" s="65"/>
      <c r="I96" s="65"/>
      <c r="J96" s="65"/>
    </row>
    <row r="97" spans="1:10" x14ac:dyDescent="0.3">
      <c r="A97" s="75"/>
      <c r="H97" s="65"/>
      <c r="I97" s="65"/>
      <c r="J97" s="65"/>
    </row>
    <row r="98" spans="1:10" x14ac:dyDescent="0.3">
      <c r="A98" s="75"/>
      <c r="H98" s="65"/>
      <c r="I98" s="65"/>
      <c r="J98" s="65"/>
    </row>
    <row r="99" spans="1:10" x14ac:dyDescent="0.3">
      <c r="A99" s="75"/>
      <c r="H99" s="65"/>
      <c r="I99" s="65"/>
      <c r="J99" s="65"/>
    </row>
    <row r="100" spans="1:10" x14ac:dyDescent="0.3">
      <c r="A100" s="75"/>
      <c r="H100" s="65"/>
      <c r="I100" s="65"/>
      <c r="J100" s="65"/>
    </row>
    <row r="101" spans="1:10" x14ac:dyDescent="0.3">
      <c r="A101" s="75"/>
      <c r="H101" s="65"/>
      <c r="I101" s="65"/>
      <c r="J101" s="65"/>
    </row>
    <row r="102" spans="1:10" x14ac:dyDescent="0.3">
      <c r="A102" s="75"/>
      <c r="H102" s="65"/>
      <c r="I102" s="65"/>
      <c r="J102" s="65"/>
    </row>
    <row r="103" spans="1:10" x14ac:dyDescent="0.3">
      <c r="A103" s="75"/>
      <c r="H103" s="65"/>
      <c r="I103" s="65"/>
      <c r="J103" s="65"/>
    </row>
    <row r="104" spans="1:10" x14ac:dyDescent="0.3">
      <c r="A104" s="75"/>
      <c r="H104" s="65"/>
      <c r="I104" s="67"/>
      <c r="J104" s="65"/>
    </row>
    <row r="105" spans="1:10" x14ac:dyDescent="0.3">
      <c r="A105" s="75"/>
      <c r="H105" s="65"/>
      <c r="I105" s="65"/>
      <c r="J105" s="65"/>
    </row>
    <row r="106" spans="1:10" x14ac:dyDescent="0.3">
      <c r="A106" s="75"/>
      <c r="H106" s="65"/>
      <c r="I106" s="65"/>
      <c r="J106" s="65"/>
    </row>
    <row r="107" spans="1:10" x14ac:dyDescent="0.3">
      <c r="A107" s="75"/>
      <c r="H107" s="65"/>
      <c r="I107" s="65"/>
      <c r="J107" s="65"/>
    </row>
    <row r="108" spans="1:10" x14ac:dyDescent="0.3">
      <c r="A108" s="75"/>
      <c r="H108" s="65"/>
      <c r="I108" s="65"/>
      <c r="J108" s="65"/>
    </row>
    <row r="109" spans="1:10" x14ac:dyDescent="0.3">
      <c r="A109" s="75"/>
      <c r="H109" s="65"/>
      <c r="I109" s="65"/>
      <c r="J109" s="65"/>
    </row>
    <row r="110" spans="1:10" x14ac:dyDescent="0.3">
      <c r="A110" s="75"/>
      <c r="H110" s="65"/>
      <c r="I110" s="65"/>
      <c r="J110" s="65"/>
    </row>
    <row r="111" spans="1:10" x14ac:dyDescent="0.3">
      <c r="A111" s="75"/>
      <c r="H111" s="65"/>
      <c r="I111" s="65"/>
      <c r="J111" s="65"/>
    </row>
    <row r="112" spans="1:10" x14ac:dyDescent="0.3">
      <c r="A112" s="75"/>
      <c r="H112" s="65"/>
      <c r="I112" s="65"/>
      <c r="J112" s="65"/>
    </row>
    <row r="113" spans="1:10" x14ac:dyDescent="0.3">
      <c r="A113" s="75"/>
      <c r="H113" s="65"/>
      <c r="I113" s="65"/>
      <c r="J113" s="65"/>
    </row>
    <row r="114" spans="1:10" x14ac:dyDescent="0.3">
      <c r="A114" s="75"/>
      <c r="H114" s="65"/>
      <c r="I114" s="65"/>
      <c r="J114" s="65"/>
    </row>
    <row r="115" spans="1:10" x14ac:dyDescent="0.3">
      <c r="A115" s="75"/>
      <c r="H115" s="65"/>
      <c r="I115" s="65"/>
      <c r="J115" s="65"/>
    </row>
    <row r="116" spans="1:10" x14ac:dyDescent="0.3">
      <c r="A116" s="75"/>
      <c r="H116" s="65"/>
      <c r="I116" s="65"/>
      <c r="J116" s="65"/>
    </row>
    <row r="117" spans="1:10" x14ac:dyDescent="0.3">
      <c r="A117" s="75"/>
      <c r="H117" s="65"/>
      <c r="I117" s="65"/>
      <c r="J117" s="65"/>
    </row>
    <row r="118" spans="1:10" x14ac:dyDescent="0.3">
      <c r="A118" s="75"/>
      <c r="H118" s="65"/>
      <c r="I118" s="65"/>
      <c r="J118" s="65"/>
    </row>
    <row r="119" spans="1:10" x14ac:dyDescent="0.3">
      <c r="A119" s="75"/>
      <c r="H119" s="65"/>
      <c r="I119" s="65"/>
      <c r="J119" s="65"/>
    </row>
    <row r="120" spans="1:10" x14ac:dyDescent="0.3">
      <c r="A120" s="75"/>
      <c r="H120" s="65"/>
      <c r="I120" s="65"/>
      <c r="J120" s="65"/>
    </row>
    <row r="121" spans="1:10" x14ac:dyDescent="0.3">
      <c r="A121" s="75"/>
      <c r="H121" s="65"/>
      <c r="I121" s="65"/>
      <c r="J121" s="65"/>
    </row>
    <row r="122" spans="1:10" x14ac:dyDescent="0.3">
      <c r="A122" s="75"/>
      <c r="H122" s="65"/>
      <c r="I122" s="65"/>
      <c r="J122" s="65"/>
    </row>
    <row r="123" spans="1:10" x14ac:dyDescent="0.3">
      <c r="A123" s="75"/>
      <c r="H123" s="65"/>
      <c r="I123" s="65"/>
      <c r="J123" s="65"/>
    </row>
    <row r="124" spans="1:10" x14ac:dyDescent="0.3">
      <c r="A124" s="75"/>
      <c r="H124" s="65"/>
      <c r="I124" s="65"/>
      <c r="J124" s="65"/>
    </row>
    <row r="125" spans="1:10" x14ac:dyDescent="0.3">
      <c r="A125" s="75"/>
      <c r="H125" s="65"/>
      <c r="I125" s="65"/>
      <c r="J125" s="65"/>
    </row>
    <row r="126" spans="1:10" x14ac:dyDescent="0.3">
      <c r="A126" s="75"/>
      <c r="H126" s="65"/>
      <c r="I126" s="65"/>
      <c r="J126" s="65"/>
    </row>
    <row r="127" spans="1:10" x14ac:dyDescent="0.3">
      <c r="A127" s="75"/>
      <c r="H127" s="65"/>
      <c r="I127" s="65"/>
      <c r="J127" s="65"/>
    </row>
    <row r="128" spans="1:10" x14ac:dyDescent="0.3">
      <c r="A128" s="75"/>
      <c r="H128" s="65"/>
      <c r="I128" s="65"/>
      <c r="J128" s="65"/>
    </row>
    <row r="129" spans="1:10" x14ac:dyDescent="0.3">
      <c r="A129" s="75"/>
      <c r="H129" s="65"/>
      <c r="I129" s="65"/>
      <c r="J129" s="65"/>
    </row>
    <row r="130" spans="1:10" x14ac:dyDescent="0.3">
      <c r="A130" s="75"/>
      <c r="H130" s="65"/>
      <c r="I130" s="65"/>
      <c r="J130" s="65"/>
    </row>
    <row r="131" spans="1:10" x14ac:dyDescent="0.3">
      <c r="A131" s="75"/>
      <c r="H131" s="65"/>
      <c r="I131" s="65"/>
      <c r="J131" s="65"/>
    </row>
    <row r="132" spans="1:10" x14ac:dyDescent="0.3">
      <c r="A132" s="75"/>
      <c r="H132" s="65"/>
      <c r="I132" s="65"/>
      <c r="J132" s="65"/>
    </row>
    <row r="133" spans="1:10" x14ac:dyDescent="0.3">
      <c r="A133" s="75"/>
      <c r="H133" s="65"/>
      <c r="I133" s="65"/>
      <c r="J133" s="65"/>
    </row>
    <row r="134" spans="1:10" x14ac:dyDescent="0.3">
      <c r="A134" s="75"/>
      <c r="H134" s="65"/>
      <c r="I134" s="65"/>
      <c r="J134" s="65"/>
    </row>
    <row r="135" spans="1:10" x14ac:dyDescent="0.3">
      <c r="A135" s="75"/>
      <c r="H135" s="65"/>
      <c r="I135" s="65"/>
      <c r="J135" s="65"/>
    </row>
    <row r="136" spans="1:10" x14ac:dyDescent="0.3">
      <c r="A136" s="75"/>
      <c r="H136" s="65"/>
      <c r="I136" s="65"/>
      <c r="J136" s="65"/>
    </row>
    <row r="137" spans="1:10" x14ac:dyDescent="0.3">
      <c r="A137" s="75"/>
      <c r="H137" s="65"/>
      <c r="I137" s="65"/>
      <c r="J137" s="65"/>
    </row>
    <row r="138" spans="1:10" x14ac:dyDescent="0.3">
      <c r="A138" s="75"/>
      <c r="H138" s="65"/>
      <c r="I138" s="65"/>
      <c r="J138" s="65"/>
    </row>
    <row r="139" spans="1:10" x14ac:dyDescent="0.3">
      <c r="A139" s="75"/>
      <c r="H139" s="65"/>
      <c r="I139" s="65"/>
      <c r="J139" s="65"/>
    </row>
    <row r="140" spans="1:10" x14ac:dyDescent="0.3">
      <c r="A140" s="75"/>
      <c r="H140" s="65"/>
      <c r="I140" s="65"/>
      <c r="J140" s="65"/>
    </row>
    <row r="141" spans="1:10" x14ac:dyDescent="0.3">
      <c r="A141" s="75"/>
      <c r="H141" s="65"/>
      <c r="I141" s="65"/>
      <c r="J141" s="65"/>
    </row>
    <row r="142" spans="1:10" x14ac:dyDescent="0.3">
      <c r="A142" s="75"/>
      <c r="H142" s="65"/>
      <c r="I142" s="65"/>
      <c r="J142" s="65"/>
    </row>
    <row r="143" spans="1:10" x14ac:dyDescent="0.3">
      <c r="A143" s="75"/>
      <c r="H143" s="65"/>
      <c r="I143" s="65"/>
      <c r="J143" s="65"/>
    </row>
    <row r="144" spans="1:10" x14ac:dyDescent="0.3">
      <c r="A144" s="75"/>
      <c r="H144" s="65"/>
      <c r="I144" s="65"/>
      <c r="J144" s="65"/>
    </row>
    <row r="145" spans="8:10" x14ac:dyDescent="0.3">
      <c r="H145" s="65"/>
      <c r="I145" s="65"/>
      <c r="J145" s="65"/>
    </row>
    <row r="146" spans="8:10" x14ac:dyDescent="0.3">
      <c r="H146" s="65"/>
      <c r="I146" s="65"/>
      <c r="J146" s="65"/>
    </row>
    <row r="147" spans="8:10" x14ac:dyDescent="0.3">
      <c r="H147" s="65"/>
      <c r="I147" s="65"/>
      <c r="J147" s="65"/>
    </row>
    <row r="148" spans="8:10" x14ac:dyDescent="0.3">
      <c r="H148" s="65"/>
      <c r="I148" s="65"/>
      <c r="J148" s="65"/>
    </row>
    <row r="149" spans="8:10" x14ac:dyDescent="0.3">
      <c r="H149" s="65"/>
      <c r="I149" s="65"/>
      <c r="J149" s="65"/>
    </row>
    <row r="150" spans="8:10" x14ac:dyDescent="0.3">
      <c r="H150" s="65"/>
      <c r="I150" s="65"/>
      <c r="J150" s="65"/>
    </row>
    <row r="151" spans="8:10" x14ac:dyDescent="0.3">
      <c r="H151" s="65"/>
      <c r="I151" s="65"/>
      <c r="J151" s="65"/>
    </row>
    <row r="152" spans="8:10" x14ac:dyDescent="0.3">
      <c r="H152" s="65"/>
      <c r="I152" s="65"/>
      <c r="J152" s="65"/>
    </row>
    <row r="153" spans="8:10" x14ac:dyDescent="0.3">
      <c r="H153" s="65"/>
      <c r="I153" s="65"/>
      <c r="J153" s="65"/>
    </row>
    <row r="154" spans="8:10" x14ac:dyDescent="0.3">
      <c r="H154" s="65"/>
      <c r="I154" s="65"/>
      <c r="J154" s="65"/>
    </row>
    <row r="155" spans="8:10" x14ac:dyDescent="0.3">
      <c r="H155" s="65"/>
      <c r="I155" s="65"/>
      <c r="J155" s="65"/>
    </row>
    <row r="156" spans="8:10" x14ac:dyDescent="0.3">
      <c r="H156" s="65"/>
      <c r="I156" s="65"/>
      <c r="J156" s="65"/>
    </row>
    <row r="157" spans="8:10" x14ac:dyDescent="0.3">
      <c r="H157" s="65"/>
      <c r="I157" s="65"/>
      <c r="J157" s="65"/>
    </row>
    <row r="158" spans="8:10" x14ac:dyDescent="0.3">
      <c r="H158" s="65"/>
      <c r="I158" s="65"/>
      <c r="J158" s="65"/>
    </row>
    <row r="159" spans="8:10" x14ac:dyDescent="0.3">
      <c r="H159" s="65"/>
      <c r="I159" s="65"/>
      <c r="J159" s="65"/>
    </row>
    <row r="160" spans="8:10" x14ac:dyDescent="0.3">
      <c r="H160" s="65"/>
      <c r="I160" s="65"/>
      <c r="J160" s="65"/>
    </row>
    <row r="161" spans="8:10" x14ac:dyDescent="0.3">
      <c r="H161" s="65"/>
      <c r="I161" s="65"/>
      <c r="J161" s="65"/>
    </row>
    <row r="162" spans="8:10" x14ac:dyDescent="0.3">
      <c r="H162" s="65"/>
      <c r="I162" s="65"/>
      <c r="J162" s="65"/>
    </row>
    <row r="163" spans="8:10" x14ac:dyDescent="0.3">
      <c r="H163" s="65"/>
      <c r="I163" s="65"/>
      <c r="J163" s="65"/>
    </row>
    <row r="164" spans="8:10" x14ac:dyDescent="0.3">
      <c r="H164" s="65"/>
      <c r="I164" s="65"/>
      <c r="J164" s="65"/>
    </row>
    <row r="165" spans="8:10" x14ac:dyDescent="0.3">
      <c r="H165" s="65"/>
      <c r="I165" s="65"/>
      <c r="J165" s="65"/>
    </row>
    <row r="166" spans="8:10" x14ac:dyDescent="0.3">
      <c r="H166" s="65"/>
      <c r="I166" s="65"/>
      <c r="J166" s="65"/>
    </row>
    <row r="167" spans="8:10" x14ac:dyDescent="0.3">
      <c r="H167" s="65"/>
      <c r="I167" s="65"/>
      <c r="J167" s="65"/>
    </row>
    <row r="168" spans="8:10" x14ac:dyDescent="0.3">
      <c r="H168" s="65"/>
      <c r="I168" s="65"/>
      <c r="J168" s="65"/>
    </row>
    <row r="169" spans="8:10" x14ac:dyDescent="0.3">
      <c r="H169" s="65"/>
      <c r="I169" s="65"/>
      <c r="J169" s="65"/>
    </row>
    <row r="170" spans="8:10" x14ac:dyDescent="0.3">
      <c r="H170" s="65"/>
      <c r="I170" s="65"/>
      <c r="J170" s="65"/>
    </row>
    <row r="171" spans="8:10" x14ac:dyDescent="0.3">
      <c r="H171" s="65"/>
      <c r="I171" s="65"/>
      <c r="J171" s="65"/>
    </row>
    <row r="172" spans="8:10" x14ac:dyDescent="0.3">
      <c r="H172" s="65"/>
      <c r="I172" s="65"/>
      <c r="J172" s="65"/>
    </row>
    <row r="173" spans="8:10" x14ac:dyDescent="0.3">
      <c r="H173" s="65"/>
      <c r="I173" s="65"/>
      <c r="J173" s="65"/>
    </row>
    <row r="174" spans="8:10" x14ac:dyDescent="0.3">
      <c r="H174" s="65"/>
      <c r="I174" s="65"/>
      <c r="J174" s="65"/>
    </row>
    <row r="175" spans="8:10" x14ac:dyDescent="0.3">
      <c r="H175" s="65"/>
      <c r="I175" s="65"/>
      <c r="J175" s="65"/>
    </row>
    <row r="176" spans="8:10" x14ac:dyDescent="0.3">
      <c r="H176" s="65"/>
      <c r="I176" s="65"/>
      <c r="J176" s="65"/>
    </row>
    <row r="177" spans="8:10" x14ac:dyDescent="0.3">
      <c r="H177" s="65"/>
      <c r="I177" s="65"/>
      <c r="J177" s="65"/>
    </row>
    <row r="178" spans="8:10" x14ac:dyDescent="0.3">
      <c r="H178" s="65"/>
      <c r="I178" s="65"/>
      <c r="J178" s="65"/>
    </row>
    <row r="179" spans="8:10" x14ac:dyDescent="0.3">
      <c r="H179" s="65"/>
      <c r="I179" s="65"/>
      <c r="J179" s="65"/>
    </row>
    <row r="180" spans="8:10" x14ac:dyDescent="0.3">
      <c r="H180" s="65"/>
      <c r="I180" s="65"/>
      <c r="J180" s="65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A087-C247-48F6-B868-6BBC4EE5EE19}">
  <dimension ref="A1:AY50"/>
  <sheetViews>
    <sheetView workbookViewId="0">
      <selection activeCell="G2" sqref="G2"/>
    </sheetView>
  </sheetViews>
  <sheetFormatPr defaultRowHeight="13" x14ac:dyDescent="0.3"/>
  <cols>
    <col min="1" max="9" width="8.796875" style="180"/>
    <col min="10" max="10" width="8.296875" style="180" customWidth="1"/>
    <col min="11" max="11" width="7.796875" style="180" customWidth="1"/>
    <col min="12" max="12" width="18.5" style="180" customWidth="1"/>
    <col min="13" max="42" width="8.796875" style="180"/>
    <col min="43" max="43" width="14" style="180" customWidth="1"/>
    <col min="44" max="16384" width="8.796875" style="180"/>
  </cols>
  <sheetData>
    <row r="1" spans="1:51" x14ac:dyDescent="0.3">
      <c r="A1" s="179" t="s">
        <v>95</v>
      </c>
      <c r="B1" s="179" t="s">
        <v>60</v>
      </c>
      <c r="C1" s="179" t="s">
        <v>96</v>
      </c>
      <c r="D1" s="179" t="s">
        <v>97</v>
      </c>
      <c r="E1" s="179" t="s">
        <v>98</v>
      </c>
      <c r="F1" s="179" t="s">
        <v>99</v>
      </c>
      <c r="G1" s="179" t="s">
        <v>100</v>
      </c>
      <c r="H1" s="179" t="s">
        <v>101</v>
      </c>
      <c r="I1" s="179" t="s">
        <v>102</v>
      </c>
      <c r="J1" s="179" t="s">
        <v>103</v>
      </c>
      <c r="K1" s="179" t="s">
        <v>104</v>
      </c>
      <c r="L1" s="179" t="s">
        <v>105</v>
      </c>
      <c r="M1" s="179" t="s">
        <v>106</v>
      </c>
      <c r="N1" s="179" t="s">
        <v>107</v>
      </c>
      <c r="O1" s="179" t="s">
        <v>108</v>
      </c>
      <c r="P1" s="179" t="s">
        <v>109</v>
      </c>
      <c r="Q1" s="179" t="s">
        <v>110</v>
      </c>
      <c r="R1" s="179" t="s">
        <v>111</v>
      </c>
      <c r="S1" s="179" t="s">
        <v>112</v>
      </c>
      <c r="T1" s="179" t="s">
        <v>113</v>
      </c>
      <c r="U1" s="179" t="s">
        <v>114</v>
      </c>
      <c r="V1" s="179" t="s">
        <v>115</v>
      </c>
      <c r="W1" s="179" t="s">
        <v>116</v>
      </c>
      <c r="X1" s="179" t="s">
        <v>117</v>
      </c>
      <c r="Y1" s="179" t="s">
        <v>118</v>
      </c>
      <c r="Z1" s="179" t="s">
        <v>119</v>
      </c>
      <c r="AA1" s="179" t="s">
        <v>120</v>
      </c>
      <c r="AB1" s="179" t="s">
        <v>121</v>
      </c>
      <c r="AC1" s="179" t="s">
        <v>122</v>
      </c>
      <c r="AD1" s="179" t="s">
        <v>123</v>
      </c>
      <c r="AE1" s="179" t="s">
        <v>124</v>
      </c>
      <c r="AF1" s="179" t="s">
        <v>125</v>
      </c>
      <c r="AG1" s="179" t="s">
        <v>126</v>
      </c>
      <c r="AH1" s="179" t="s">
        <v>127</v>
      </c>
      <c r="AI1" s="179" t="s">
        <v>128</v>
      </c>
      <c r="AJ1" s="179" t="s">
        <v>129</v>
      </c>
      <c r="AK1" s="179" t="s">
        <v>130</v>
      </c>
      <c r="AL1" s="179" t="s">
        <v>131</v>
      </c>
      <c r="AM1" s="179" t="s">
        <v>132</v>
      </c>
      <c r="AN1" s="179" t="s">
        <v>133</v>
      </c>
      <c r="AO1" s="179" t="s">
        <v>134</v>
      </c>
      <c r="AP1" s="179" t="s">
        <v>135</v>
      </c>
      <c r="AQ1" s="179" t="s">
        <v>136</v>
      </c>
      <c r="AR1" s="179" t="s">
        <v>137</v>
      </c>
      <c r="AS1" s="179" t="s">
        <v>138</v>
      </c>
      <c r="AT1" s="179" t="s">
        <v>139</v>
      </c>
      <c r="AU1" s="179" t="s">
        <v>140</v>
      </c>
      <c r="AV1" s="179" t="s">
        <v>141</v>
      </c>
      <c r="AW1" s="179" t="s">
        <v>142</v>
      </c>
      <c r="AX1" s="179" t="s">
        <v>143</v>
      </c>
      <c r="AY1" s="179" t="s">
        <v>144</v>
      </c>
    </row>
    <row r="2" spans="1:51" ht="15.5" customHeight="1" x14ac:dyDescent="0.3">
      <c r="B2" s="180" t="str">
        <f>ご一括注文書!R22</f>
        <v/>
      </c>
      <c r="F2" s="180">
        <f>ご一括注文書!S22</f>
        <v>0</v>
      </c>
      <c r="G2" s="181" t="str">
        <f>IF(B2="", "",IF(ご一括注文書!$B$14&lt;&gt;"","代金引換", IF(ご一括注文書!$C$14&lt;&gt;"","クレジットカード", "")))</f>
        <v/>
      </c>
      <c r="J2" s="180">
        <f>ご一括注文書!$C$17</f>
        <v>0</v>
      </c>
      <c r="K2" s="180">
        <f>ご一括注文書!$D$17</f>
        <v>0</v>
      </c>
      <c r="L2" s="180">
        <f>ご一括注文書!$E$17</f>
        <v>0</v>
      </c>
      <c r="M2" s="180" t="str">
        <f>IF(B2="", "",ご一括注文書!$F$17)</f>
        <v/>
      </c>
      <c r="N2" s="180" t="str">
        <f>IF(B2="", "",ご一括注文書!$H$17)</f>
        <v/>
      </c>
      <c r="O2" s="180" t="str">
        <f>IF(B2="", "",ご一括注文書!$G$17)</f>
        <v/>
      </c>
      <c r="P2" s="180" t="str">
        <f>IF(B2="", "",ご一括注文書!$I$17)</f>
        <v/>
      </c>
      <c r="Q2" s="180" t="str">
        <f>IF(B2="", "",ご一括注文書!$J$17)</f>
        <v/>
      </c>
      <c r="R2" s="180" t="str">
        <f>IF(B2="", "",ご一括注文書!$K$17)</f>
        <v/>
      </c>
      <c r="S2" s="180" t="str">
        <f>IF(B2="", "",ご一括注文書!$L$17)</f>
        <v/>
      </c>
      <c r="T2" s="180" t="str">
        <f>IF(B2="", "",ご一括注文書!$M$17)</f>
        <v/>
      </c>
      <c r="U2" s="180" t="str">
        <f>IF(B2="", "",ご一括注文書!$N$17)</f>
        <v/>
      </c>
      <c r="V2" s="180" t="str">
        <f>IF(B2="", "",ご一括注文書!$O$17)</f>
        <v/>
      </c>
      <c r="W2" s="180" t="str">
        <f>IF(B2="", "",ご一括注文書!$P$17)</f>
        <v/>
      </c>
      <c r="Y2" s="180">
        <f>ご一括注文書!C22</f>
        <v>0</v>
      </c>
      <c r="Z2" s="180">
        <f>ご一括注文書!D22</f>
        <v>0</v>
      </c>
      <c r="AA2" s="180">
        <f>ご一括注文書!E22</f>
        <v>0</v>
      </c>
      <c r="AB2" s="180">
        <f>ご一括注文書!F22</f>
        <v>0</v>
      </c>
      <c r="AC2" s="180">
        <f>ご一括注文書!H22</f>
        <v>0</v>
      </c>
      <c r="AD2" s="180">
        <f>ご一括注文書!G22</f>
        <v>0</v>
      </c>
      <c r="AE2" s="180">
        <f>ご一括注文書!I22</f>
        <v>0</v>
      </c>
      <c r="AF2" s="180">
        <f>ご一括注文書!J22</f>
        <v>0</v>
      </c>
      <c r="AG2" s="180">
        <f>ご一括注文書!K22</f>
        <v>0</v>
      </c>
      <c r="AH2" s="180">
        <f>ご一括注文書!L22</f>
        <v>0</v>
      </c>
      <c r="AI2" s="180">
        <f>ご一括注文書!M22</f>
        <v>0</v>
      </c>
      <c r="AJ2" s="180">
        <f>ご一括注文書!N22</f>
        <v>0</v>
      </c>
      <c r="AK2" s="180">
        <f>ご一括注文書!P22</f>
        <v>0</v>
      </c>
      <c r="AM2" s="180" t="str">
        <f>IF(B2="", "",ご一括注文書!$Q$17)</f>
        <v/>
      </c>
      <c r="AQ2" s="121" t="str">
        <f>IF(B2="", "",IF(ご一括注文書!W22&lt;&gt;"", ご一括注文書!W22, IF(ご一括注文書!$S$17&lt;&gt;"", ご一括注文書!$S$17, "")))</f>
        <v/>
      </c>
      <c r="AR2" s="180" t="str">
        <f>IF(B2="", "",IF(ご一括注文書!X22&lt;&gt;"", ご一括注文書!X22, IF(ご一括注文書!$U$18&lt;&gt;"", ご一括注文書!$U$18, "")))</f>
        <v/>
      </c>
    </row>
    <row r="3" spans="1:51" ht="15.5" customHeight="1" x14ac:dyDescent="0.3">
      <c r="B3" s="180" t="str">
        <f>ご一括注文書!R23</f>
        <v/>
      </c>
      <c r="F3" s="180">
        <f>ご一括注文書!S23</f>
        <v>0</v>
      </c>
      <c r="G3" s="181" t="str">
        <f>IF(B3="", "",IF(ご一括注文書!$B$14&lt;&gt;"","代金引換", IF(ご一括注文書!$C$14&lt;&gt;"","クレジットカード", "")))</f>
        <v/>
      </c>
      <c r="J3" s="180">
        <f>ご一括注文書!$C$17</f>
        <v>0</v>
      </c>
      <c r="K3" s="180">
        <f>ご一括注文書!$D$17</f>
        <v>0</v>
      </c>
      <c r="L3" s="180">
        <f>ご一括注文書!$E$17</f>
        <v>0</v>
      </c>
      <c r="M3" s="180" t="str">
        <f>IF(B3="", "",ご一括注文書!$F$17)</f>
        <v/>
      </c>
      <c r="N3" s="180" t="str">
        <f>IF(B3="", "",ご一括注文書!$H$17)</f>
        <v/>
      </c>
      <c r="O3" s="180" t="str">
        <f>IF(B3="", "",ご一括注文書!$G$17)</f>
        <v/>
      </c>
      <c r="P3" s="180" t="str">
        <f>IF(B3="", "",ご一括注文書!$I$17)</f>
        <v/>
      </c>
      <c r="Q3" s="180" t="str">
        <f>IF(B3="", "",ご一括注文書!$J$17)</f>
        <v/>
      </c>
      <c r="R3" s="180" t="str">
        <f>IF(B3="", "",ご一括注文書!$K$17)</f>
        <v/>
      </c>
      <c r="S3" s="180" t="str">
        <f>IF(B3="", "",ご一括注文書!$L$17)</f>
        <v/>
      </c>
      <c r="T3" s="180" t="str">
        <f>IF(B3="", "",ご一括注文書!$M$17)</f>
        <v/>
      </c>
      <c r="U3" s="180" t="str">
        <f>IF(B3="", "",ご一括注文書!$N$17)</f>
        <v/>
      </c>
      <c r="V3" s="180" t="str">
        <f>IF(B3="", "",ご一括注文書!$O$17)</f>
        <v/>
      </c>
      <c r="W3" s="180" t="str">
        <f>IF(B3="", "",ご一括注文書!$P$17)</f>
        <v/>
      </c>
      <c r="Y3" s="180">
        <f>ご一括注文書!C23</f>
        <v>0</v>
      </c>
      <c r="Z3" s="180">
        <f>ご一括注文書!D23</f>
        <v>0</v>
      </c>
      <c r="AA3" s="180">
        <f>ご一括注文書!E23</f>
        <v>0</v>
      </c>
      <c r="AB3" s="180">
        <f>ご一括注文書!F23</f>
        <v>0</v>
      </c>
      <c r="AC3" s="180">
        <f>ご一括注文書!H23</f>
        <v>0</v>
      </c>
      <c r="AD3" s="180">
        <f>ご一括注文書!G23</f>
        <v>0</v>
      </c>
      <c r="AE3" s="180">
        <f>ご一括注文書!I23</f>
        <v>0</v>
      </c>
      <c r="AF3" s="180">
        <f>ご一括注文書!J23</f>
        <v>0</v>
      </c>
      <c r="AG3" s="180">
        <f>ご一括注文書!K23</f>
        <v>0</v>
      </c>
      <c r="AH3" s="180">
        <f>ご一括注文書!L23</f>
        <v>0</v>
      </c>
      <c r="AI3" s="180">
        <f>ご一括注文書!M23</f>
        <v>0</v>
      </c>
      <c r="AJ3" s="180">
        <f>ご一括注文書!N23</f>
        <v>0</v>
      </c>
      <c r="AK3" s="180">
        <f>ご一括注文書!P23</f>
        <v>0</v>
      </c>
      <c r="AM3" s="180" t="str">
        <f>IF(B3="", "",ご一括注文書!$Q$17)</f>
        <v/>
      </c>
      <c r="AQ3" s="121" t="str">
        <f>IF(B3="", "",IF(ご一括注文書!W23&lt;&gt;"", ご一括注文書!W23, IF(ご一括注文書!$S$17&lt;&gt;"", ご一括注文書!$S$17, "")))</f>
        <v/>
      </c>
      <c r="AR3" s="180" t="str">
        <f>IF(B3="", "",IF(ご一括注文書!X23&lt;&gt;"", ご一括注文書!X23, IF(ご一括注文書!$U$18&lt;&gt;"", ご一括注文書!$U$18, "")))</f>
        <v/>
      </c>
    </row>
    <row r="4" spans="1:51" ht="15.5" customHeight="1" x14ac:dyDescent="0.3">
      <c r="B4" s="180" t="str">
        <f>ご一括注文書!R24</f>
        <v/>
      </c>
      <c r="F4" s="180">
        <f>ご一括注文書!S24</f>
        <v>0</v>
      </c>
      <c r="G4" s="181" t="str">
        <f>IF(B4="", "",IF(ご一括注文書!$B$14&lt;&gt;"","代金引換", IF(ご一括注文書!$C$14&lt;&gt;"","クレジットカード", "")))</f>
        <v/>
      </c>
      <c r="J4" s="180">
        <f>ご一括注文書!$C$17</f>
        <v>0</v>
      </c>
      <c r="K4" s="180">
        <f>ご一括注文書!$D$17</f>
        <v>0</v>
      </c>
      <c r="L4" s="180">
        <f>ご一括注文書!$E$17</f>
        <v>0</v>
      </c>
      <c r="M4" s="180" t="str">
        <f>IF(B4="", "",ご一括注文書!$F$17)</f>
        <v/>
      </c>
      <c r="N4" s="180" t="str">
        <f>IF(B4="", "",ご一括注文書!$H$17)</f>
        <v/>
      </c>
      <c r="O4" s="180" t="str">
        <f>IF(B4="", "",ご一括注文書!$G$17)</f>
        <v/>
      </c>
      <c r="P4" s="180" t="str">
        <f>IF(B4="", "",ご一括注文書!$I$17)</f>
        <v/>
      </c>
      <c r="Q4" s="180" t="str">
        <f>IF(B4="", "",ご一括注文書!$J$17)</f>
        <v/>
      </c>
      <c r="R4" s="180" t="str">
        <f>IF(B4="", "",ご一括注文書!$K$17)</f>
        <v/>
      </c>
      <c r="S4" s="180" t="str">
        <f>IF(B4="", "",ご一括注文書!$L$17)</f>
        <v/>
      </c>
      <c r="T4" s="180" t="str">
        <f>IF(B4="", "",ご一括注文書!$M$17)</f>
        <v/>
      </c>
      <c r="U4" s="180" t="str">
        <f>IF(B4="", "",ご一括注文書!$N$17)</f>
        <v/>
      </c>
      <c r="V4" s="180" t="str">
        <f>IF(B4="", "",ご一括注文書!$O$17)</f>
        <v/>
      </c>
      <c r="W4" s="180" t="str">
        <f>IF(B4="", "",ご一括注文書!$P$17)</f>
        <v/>
      </c>
      <c r="Y4" s="180">
        <f>ご一括注文書!C24</f>
        <v>0</v>
      </c>
      <c r="Z4" s="180">
        <f>ご一括注文書!D24</f>
        <v>0</v>
      </c>
      <c r="AA4" s="180">
        <f>ご一括注文書!E24</f>
        <v>0</v>
      </c>
      <c r="AB4" s="180">
        <f>ご一括注文書!F24</f>
        <v>0</v>
      </c>
      <c r="AC4" s="180">
        <f>ご一括注文書!H24</f>
        <v>0</v>
      </c>
      <c r="AD4" s="180">
        <f>ご一括注文書!G24</f>
        <v>0</v>
      </c>
      <c r="AE4" s="180">
        <f>ご一括注文書!I24</f>
        <v>0</v>
      </c>
      <c r="AF4" s="180">
        <f>ご一括注文書!J24</f>
        <v>0</v>
      </c>
      <c r="AG4" s="180">
        <f>ご一括注文書!K24</f>
        <v>0</v>
      </c>
      <c r="AH4" s="180">
        <f>ご一括注文書!L24</f>
        <v>0</v>
      </c>
      <c r="AI4" s="180">
        <f>ご一括注文書!M24</f>
        <v>0</v>
      </c>
      <c r="AJ4" s="180">
        <f>ご一括注文書!N24</f>
        <v>0</v>
      </c>
      <c r="AK4" s="180">
        <f>ご一括注文書!P24</f>
        <v>0</v>
      </c>
      <c r="AM4" s="180" t="str">
        <f>IF(B4="", "",ご一括注文書!$Q$17)</f>
        <v/>
      </c>
      <c r="AQ4" s="121" t="str">
        <f>IF(B4="", "",IF(ご一括注文書!W24&lt;&gt;"", ご一括注文書!W24, IF(ご一括注文書!$S$17&lt;&gt;"", ご一括注文書!$S$17, "")))</f>
        <v/>
      </c>
      <c r="AR4" s="180" t="str">
        <f>IF(B4="", "",IF(ご一括注文書!X24&lt;&gt;"", ご一括注文書!X24, IF(ご一括注文書!$U$18&lt;&gt;"", ご一括注文書!$U$18, "")))</f>
        <v/>
      </c>
    </row>
    <row r="5" spans="1:51" ht="15.5" customHeight="1" x14ac:dyDescent="0.3">
      <c r="B5" s="180" t="str">
        <f>ご一括注文書!R25</f>
        <v/>
      </c>
      <c r="F5" s="180">
        <f>ご一括注文書!S25</f>
        <v>0</v>
      </c>
      <c r="G5" s="181" t="str">
        <f>IF(B5="", "",IF(ご一括注文書!$B$14&lt;&gt;"","代金引換", IF(ご一括注文書!$C$14&lt;&gt;"","クレジットカード", "")))</f>
        <v/>
      </c>
      <c r="J5" s="180">
        <f>ご一括注文書!$C$17</f>
        <v>0</v>
      </c>
      <c r="K5" s="180">
        <f>ご一括注文書!$D$17</f>
        <v>0</v>
      </c>
      <c r="L5" s="180">
        <f>ご一括注文書!$E$17</f>
        <v>0</v>
      </c>
      <c r="M5" s="180" t="str">
        <f>IF(B5="", "",ご一括注文書!$F$17)</f>
        <v/>
      </c>
      <c r="N5" s="180" t="str">
        <f>IF(B5="", "",ご一括注文書!$H$17)</f>
        <v/>
      </c>
      <c r="O5" s="180" t="str">
        <f>IF(B5="", "",ご一括注文書!$G$17)</f>
        <v/>
      </c>
      <c r="P5" s="180" t="str">
        <f>IF(B5="", "",ご一括注文書!$I$17)</f>
        <v/>
      </c>
      <c r="Q5" s="180" t="str">
        <f>IF(B5="", "",ご一括注文書!$J$17)</f>
        <v/>
      </c>
      <c r="R5" s="180" t="str">
        <f>IF(B5="", "",ご一括注文書!$K$17)</f>
        <v/>
      </c>
      <c r="S5" s="180" t="str">
        <f>IF(B5="", "",ご一括注文書!$L$17)</f>
        <v/>
      </c>
      <c r="T5" s="180" t="str">
        <f>IF(B5="", "",ご一括注文書!$M$17)</f>
        <v/>
      </c>
      <c r="U5" s="180" t="str">
        <f>IF(B5="", "",ご一括注文書!$N$17)</f>
        <v/>
      </c>
      <c r="V5" s="180" t="str">
        <f>IF(B5="", "",ご一括注文書!$O$17)</f>
        <v/>
      </c>
      <c r="W5" s="180" t="str">
        <f>IF(B5="", "",ご一括注文書!$P$17)</f>
        <v/>
      </c>
      <c r="Y5" s="180">
        <f>ご一括注文書!C25</f>
        <v>0</v>
      </c>
      <c r="Z5" s="180">
        <f>ご一括注文書!D25</f>
        <v>0</v>
      </c>
      <c r="AA5" s="180">
        <f>ご一括注文書!E25</f>
        <v>0</v>
      </c>
      <c r="AB5" s="180">
        <f>ご一括注文書!F25</f>
        <v>0</v>
      </c>
      <c r="AC5" s="180">
        <f>ご一括注文書!H25</f>
        <v>0</v>
      </c>
      <c r="AD5" s="180">
        <f>ご一括注文書!G25</f>
        <v>0</v>
      </c>
      <c r="AE5" s="180">
        <f>ご一括注文書!I25</f>
        <v>0</v>
      </c>
      <c r="AF5" s="180">
        <f>ご一括注文書!J25</f>
        <v>0</v>
      </c>
      <c r="AG5" s="180">
        <f>ご一括注文書!K25</f>
        <v>0</v>
      </c>
      <c r="AH5" s="180">
        <f>ご一括注文書!L25</f>
        <v>0</v>
      </c>
      <c r="AI5" s="180">
        <f>ご一括注文書!M25</f>
        <v>0</v>
      </c>
      <c r="AJ5" s="180">
        <f>ご一括注文書!N25</f>
        <v>0</v>
      </c>
      <c r="AK5" s="180">
        <f>ご一括注文書!P25</f>
        <v>0</v>
      </c>
      <c r="AM5" s="180" t="str">
        <f>IF(B5="", "",ご一括注文書!$Q$17)</f>
        <v/>
      </c>
      <c r="AQ5" s="121" t="str">
        <f>IF(B5="", "",IF(ご一括注文書!W25&lt;&gt;"", ご一括注文書!W25, IF(ご一括注文書!$S$17&lt;&gt;"", ご一括注文書!$S$17, "")))</f>
        <v/>
      </c>
      <c r="AR5" s="180" t="str">
        <f>IF(B5="", "",IF(ご一括注文書!X25&lt;&gt;"", ご一括注文書!X25, IF(ご一括注文書!$U$18&lt;&gt;"", ご一括注文書!$U$18, "")))</f>
        <v/>
      </c>
    </row>
    <row r="6" spans="1:51" ht="15.5" customHeight="1" x14ac:dyDescent="0.3">
      <c r="B6" s="180" t="str">
        <f>ご一括注文書!R26</f>
        <v/>
      </c>
      <c r="F6" s="180">
        <f>ご一括注文書!S26</f>
        <v>0</v>
      </c>
      <c r="G6" s="181" t="str">
        <f>IF(B6="", "",IF(ご一括注文書!$B$14&lt;&gt;"","代金引換", IF(ご一括注文書!$C$14&lt;&gt;"","クレジットカード", "")))</f>
        <v/>
      </c>
      <c r="J6" s="180">
        <f>ご一括注文書!$C$17</f>
        <v>0</v>
      </c>
      <c r="K6" s="180">
        <f>ご一括注文書!$D$17</f>
        <v>0</v>
      </c>
      <c r="L6" s="180">
        <f>ご一括注文書!$E$17</f>
        <v>0</v>
      </c>
      <c r="M6" s="180" t="str">
        <f>IF(B6="", "",ご一括注文書!$F$17)</f>
        <v/>
      </c>
      <c r="N6" s="180" t="str">
        <f>IF(B6="", "",ご一括注文書!$H$17)</f>
        <v/>
      </c>
      <c r="O6" s="180" t="str">
        <f>IF(B6="", "",ご一括注文書!$G$17)</f>
        <v/>
      </c>
      <c r="P6" s="180" t="str">
        <f>IF(B6="", "",ご一括注文書!$I$17)</f>
        <v/>
      </c>
      <c r="Q6" s="180" t="str">
        <f>IF(B6="", "",ご一括注文書!$J$17)</f>
        <v/>
      </c>
      <c r="R6" s="180" t="str">
        <f>IF(B6="", "",ご一括注文書!$K$17)</f>
        <v/>
      </c>
      <c r="S6" s="180" t="str">
        <f>IF(B6="", "",ご一括注文書!$L$17)</f>
        <v/>
      </c>
      <c r="T6" s="180" t="str">
        <f>IF(B6="", "",ご一括注文書!$M$17)</f>
        <v/>
      </c>
      <c r="U6" s="180" t="str">
        <f>IF(B6="", "",ご一括注文書!$N$17)</f>
        <v/>
      </c>
      <c r="V6" s="180" t="str">
        <f>IF(B6="", "",ご一括注文書!$O$17)</f>
        <v/>
      </c>
      <c r="W6" s="180" t="str">
        <f>IF(B6="", "",ご一括注文書!$P$17)</f>
        <v/>
      </c>
      <c r="Y6" s="180">
        <f>ご一括注文書!C26</f>
        <v>0</v>
      </c>
      <c r="Z6" s="180">
        <f>ご一括注文書!D26</f>
        <v>0</v>
      </c>
      <c r="AA6" s="180">
        <f>ご一括注文書!E26</f>
        <v>0</v>
      </c>
      <c r="AB6" s="180">
        <f>ご一括注文書!F26</f>
        <v>0</v>
      </c>
      <c r="AC6" s="180">
        <f>ご一括注文書!H26</f>
        <v>0</v>
      </c>
      <c r="AD6" s="180">
        <f>ご一括注文書!G26</f>
        <v>0</v>
      </c>
      <c r="AE6" s="180">
        <f>ご一括注文書!I26</f>
        <v>0</v>
      </c>
      <c r="AF6" s="180">
        <f>ご一括注文書!J26</f>
        <v>0</v>
      </c>
      <c r="AG6" s="180">
        <f>ご一括注文書!K26</f>
        <v>0</v>
      </c>
      <c r="AH6" s="180">
        <f>ご一括注文書!L26</f>
        <v>0</v>
      </c>
      <c r="AI6" s="180">
        <f>ご一括注文書!M26</f>
        <v>0</v>
      </c>
      <c r="AJ6" s="180">
        <f>ご一括注文書!N26</f>
        <v>0</v>
      </c>
      <c r="AK6" s="180">
        <f>ご一括注文書!P26</f>
        <v>0</v>
      </c>
      <c r="AM6" s="180" t="str">
        <f>IF(B6="", "",ご一括注文書!$Q$17)</f>
        <v/>
      </c>
      <c r="AQ6" s="121" t="str">
        <f>IF(B6="", "",IF(ご一括注文書!W26&lt;&gt;"", ご一括注文書!W26, IF(ご一括注文書!$S$17&lt;&gt;"", ご一括注文書!$S$17, "")))</f>
        <v/>
      </c>
      <c r="AR6" s="180" t="str">
        <f>IF(B6="", "",IF(ご一括注文書!X26&lt;&gt;"", ご一括注文書!X26, IF(ご一括注文書!$U$18&lt;&gt;"", ご一括注文書!$U$18, "")))</f>
        <v/>
      </c>
    </row>
    <row r="7" spans="1:51" ht="15.5" customHeight="1" x14ac:dyDescent="0.3">
      <c r="B7" s="180" t="str">
        <f>ご一括注文書!R27</f>
        <v/>
      </c>
      <c r="F7" s="180">
        <f>ご一括注文書!S27</f>
        <v>0</v>
      </c>
      <c r="G7" s="181" t="str">
        <f>IF(B7="", "",IF(ご一括注文書!$B$14&lt;&gt;"","代金引換", IF(ご一括注文書!$C$14&lt;&gt;"","クレジットカード", "")))</f>
        <v/>
      </c>
      <c r="J7" s="180">
        <f>ご一括注文書!$C$17</f>
        <v>0</v>
      </c>
      <c r="K7" s="180">
        <f>ご一括注文書!$D$17</f>
        <v>0</v>
      </c>
      <c r="L7" s="180">
        <f>ご一括注文書!$E$17</f>
        <v>0</v>
      </c>
      <c r="M7" s="180" t="str">
        <f>IF(B7="", "",ご一括注文書!$F$17)</f>
        <v/>
      </c>
      <c r="N7" s="180" t="str">
        <f>IF(B7="", "",ご一括注文書!$H$17)</f>
        <v/>
      </c>
      <c r="O7" s="180" t="str">
        <f>IF(B7="", "",ご一括注文書!$G$17)</f>
        <v/>
      </c>
      <c r="P7" s="180" t="str">
        <f>IF(B7="", "",ご一括注文書!$I$17)</f>
        <v/>
      </c>
      <c r="Q7" s="180" t="str">
        <f>IF(B7="", "",ご一括注文書!$J$17)</f>
        <v/>
      </c>
      <c r="R7" s="180" t="str">
        <f>IF(B7="", "",ご一括注文書!$K$17)</f>
        <v/>
      </c>
      <c r="S7" s="180" t="str">
        <f>IF(B7="", "",ご一括注文書!$L$17)</f>
        <v/>
      </c>
      <c r="T7" s="180" t="str">
        <f>IF(B7="", "",ご一括注文書!$M$17)</f>
        <v/>
      </c>
      <c r="U7" s="180" t="str">
        <f>IF(B7="", "",ご一括注文書!$N$17)</f>
        <v/>
      </c>
      <c r="V7" s="180" t="str">
        <f>IF(B7="", "",ご一括注文書!$O$17)</f>
        <v/>
      </c>
      <c r="W7" s="180" t="str">
        <f>IF(B7="", "",ご一括注文書!$P$17)</f>
        <v/>
      </c>
      <c r="Y7" s="180">
        <f>ご一括注文書!C27</f>
        <v>0</v>
      </c>
      <c r="Z7" s="180">
        <f>ご一括注文書!D27</f>
        <v>0</v>
      </c>
      <c r="AA7" s="180">
        <f>ご一括注文書!E27</f>
        <v>0</v>
      </c>
      <c r="AB7" s="180">
        <f>ご一括注文書!F27</f>
        <v>0</v>
      </c>
      <c r="AC7" s="180">
        <f>ご一括注文書!H27</f>
        <v>0</v>
      </c>
      <c r="AD7" s="180">
        <f>ご一括注文書!G27</f>
        <v>0</v>
      </c>
      <c r="AE7" s="180">
        <f>ご一括注文書!I27</f>
        <v>0</v>
      </c>
      <c r="AF7" s="180">
        <f>ご一括注文書!J27</f>
        <v>0</v>
      </c>
      <c r="AG7" s="180">
        <f>ご一括注文書!K27</f>
        <v>0</v>
      </c>
      <c r="AH7" s="180">
        <f>ご一括注文書!L27</f>
        <v>0</v>
      </c>
      <c r="AI7" s="180">
        <f>ご一括注文書!M27</f>
        <v>0</v>
      </c>
      <c r="AJ7" s="180">
        <f>ご一括注文書!N27</f>
        <v>0</v>
      </c>
      <c r="AK7" s="180">
        <f>ご一括注文書!P27</f>
        <v>0</v>
      </c>
      <c r="AM7" s="180" t="str">
        <f>IF(B7="", "",ご一括注文書!$Q$17)</f>
        <v/>
      </c>
      <c r="AQ7" s="121" t="str">
        <f>IF(B7="", "",IF(ご一括注文書!W27&lt;&gt;"", ご一括注文書!W27, IF(ご一括注文書!$S$17&lt;&gt;"", ご一括注文書!$S$17, "")))</f>
        <v/>
      </c>
      <c r="AR7" s="180" t="str">
        <f>IF(B7="", "",IF(ご一括注文書!X27&lt;&gt;"", ご一括注文書!X27, IF(ご一括注文書!$U$18&lt;&gt;"", ご一括注文書!$U$18, "")))</f>
        <v/>
      </c>
    </row>
    <row r="8" spans="1:51" ht="15.5" customHeight="1" x14ac:dyDescent="0.3">
      <c r="B8" s="180" t="str">
        <f>ご一括注文書!R28</f>
        <v/>
      </c>
      <c r="F8" s="180">
        <f>ご一括注文書!S28</f>
        <v>0</v>
      </c>
      <c r="G8" s="181" t="str">
        <f>IF(B8="", "",IF(ご一括注文書!$B$14&lt;&gt;"","代金引換", IF(ご一括注文書!$C$14&lt;&gt;"","クレジットカード", "")))</f>
        <v/>
      </c>
      <c r="J8" s="180">
        <f>ご一括注文書!$C$17</f>
        <v>0</v>
      </c>
      <c r="K8" s="180">
        <f>ご一括注文書!$D$17</f>
        <v>0</v>
      </c>
      <c r="L8" s="180">
        <f>ご一括注文書!$E$17</f>
        <v>0</v>
      </c>
      <c r="M8" s="180" t="str">
        <f>IF(B8="", "",ご一括注文書!$F$17)</f>
        <v/>
      </c>
      <c r="N8" s="180" t="str">
        <f>IF(B8="", "",ご一括注文書!$H$17)</f>
        <v/>
      </c>
      <c r="O8" s="180" t="str">
        <f>IF(B8="", "",ご一括注文書!$G$17)</f>
        <v/>
      </c>
      <c r="P8" s="180" t="str">
        <f>IF(B8="", "",ご一括注文書!$I$17)</f>
        <v/>
      </c>
      <c r="Q8" s="180" t="str">
        <f>IF(B8="", "",ご一括注文書!$J$17)</f>
        <v/>
      </c>
      <c r="R8" s="180" t="str">
        <f>IF(B8="", "",ご一括注文書!$K$17)</f>
        <v/>
      </c>
      <c r="S8" s="180" t="str">
        <f>IF(B8="", "",ご一括注文書!$L$17)</f>
        <v/>
      </c>
      <c r="T8" s="180" t="str">
        <f>IF(B8="", "",ご一括注文書!$M$17)</f>
        <v/>
      </c>
      <c r="U8" s="180" t="str">
        <f>IF(B8="", "",ご一括注文書!$N$17)</f>
        <v/>
      </c>
      <c r="V8" s="180" t="str">
        <f>IF(B8="", "",ご一括注文書!$O$17)</f>
        <v/>
      </c>
      <c r="W8" s="180" t="str">
        <f>IF(B8="", "",ご一括注文書!$P$17)</f>
        <v/>
      </c>
      <c r="Y8" s="180">
        <f>ご一括注文書!C28</f>
        <v>0</v>
      </c>
      <c r="Z8" s="180">
        <f>ご一括注文書!D28</f>
        <v>0</v>
      </c>
      <c r="AA8" s="180">
        <f>ご一括注文書!E28</f>
        <v>0</v>
      </c>
      <c r="AB8" s="180">
        <f>ご一括注文書!F28</f>
        <v>0</v>
      </c>
      <c r="AC8" s="180">
        <f>ご一括注文書!H28</f>
        <v>0</v>
      </c>
      <c r="AD8" s="180">
        <f>ご一括注文書!G28</f>
        <v>0</v>
      </c>
      <c r="AE8" s="180">
        <f>ご一括注文書!I28</f>
        <v>0</v>
      </c>
      <c r="AF8" s="180">
        <f>ご一括注文書!J28</f>
        <v>0</v>
      </c>
      <c r="AG8" s="180">
        <f>ご一括注文書!K28</f>
        <v>0</v>
      </c>
      <c r="AH8" s="180">
        <f>ご一括注文書!L28</f>
        <v>0</v>
      </c>
      <c r="AI8" s="180">
        <f>ご一括注文書!M28</f>
        <v>0</v>
      </c>
      <c r="AJ8" s="180">
        <f>ご一括注文書!N28</f>
        <v>0</v>
      </c>
      <c r="AK8" s="180">
        <f>ご一括注文書!P28</f>
        <v>0</v>
      </c>
      <c r="AM8" s="180" t="str">
        <f>IF(B8="", "",ご一括注文書!$Q$17)</f>
        <v/>
      </c>
      <c r="AQ8" s="121" t="str">
        <f>IF(B8="", "",IF(ご一括注文書!W28&lt;&gt;"", ご一括注文書!W28, IF(ご一括注文書!$S$17&lt;&gt;"", ご一括注文書!$S$17, "")))</f>
        <v/>
      </c>
      <c r="AR8" s="180" t="str">
        <f>IF(B8="", "",IF(ご一括注文書!X28&lt;&gt;"", ご一括注文書!X28, IF(ご一括注文書!$U$18&lt;&gt;"", ご一括注文書!$U$18, "")))</f>
        <v/>
      </c>
    </row>
    <row r="9" spans="1:51" ht="15.5" customHeight="1" x14ac:dyDescent="0.3">
      <c r="B9" s="180" t="str">
        <f>ご一括注文書!R29</f>
        <v/>
      </c>
      <c r="F9" s="180">
        <f>ご一括注文書!S29</f>
        <v>0</v>
      </c>
      <c r="G9" s="181" t="str">
        <f>IF(B9="", "",IF(ご一括注文書!$B$14&lt;&gt;"","代金引換", IF(ご一括注文書!$C$14&lt;&gt;"","クレジットカード", "")))</f>
        <v/>
      </c>
      <c r="J9" s="180">
        <f>ご一括注文書!$C$17</f>
        <v>0</v>
      </c>
      <c r="K9" s="180">
        <f>ご一括注文書!$D$17</f>
        <v>0</v>
      </c>
      <c r="L9" s="180">
        <f>ご一括注文書!$E$17</f>
        <v>0</v>
      </c>
      <c r="M9" s="180" t="str">
        <f>IF(B9="", "",ご一括注文書!$F$17)</f>
        <v/>
      </c>
      <c r="N9" s="180" t="str">
        <f>IF(B9="", "",ご一括注文書!$H$17)</f>
        <v/>
      </c>
      <c r="O9" s="180" t="str">
        <f>IF(B9="", "",ご一括注文書!$G$17)</f>
        <v/>
      </c>
      <c r="P9" s="180" t="str">
        <f>IF(B9="", "",ご一括注文書!$I$17)</f>
        <v/>
      </c>
      <c r="Q9" s="180" t="str">
        <f>IF(B9="", "",ご一括注文書!$J$17)</f>
        <v/>
      </c>
      <c r="R9" s="180" t="str">
        <f>IF(B9="", "",ご一括注文書!$K$17)</f>
        <v/>
      </c>
      <c r="S9" s="180" t="str">
        <f>IF(B9="", "",ご一括注文書!$L$17)</f>
        <v/>
      </c>
      <c r="T9" s="180" t="str">
        <f>IF(B9="", "",ご一括注文書!$M$17)</f>
        <v/>
      </c>
      <c r="U9" s="180" t="str">
        <f>IF(B9="", "",ご一括注文書!$N$17)</f>
        <v/>
      </c>
      <c r="V9" s="180" t="str">
        <f>IF(B9="", "",ご一括注文書!$O$17)</f>
        <v/>
      </c>
      <c r="W9" s="180" t="str">
        <f>IF(B9="", "",ご一括注文書!$P$17)</f>
        <v/>
      </c>
      <c r="Y9" s="180">
        <f>ご一括注文書!C29</f>
        <v>0</v>
      </c>
      <c r="Z9" s="180">
        <f>ご一括注文書!D29</f>
        <v>0</v>
      </c>
      <c r="AA9" s="180">
        <f>ご一括注文書!E29</f>
        <v>0</v>
      </c>
      <c r="AB9" s="180">
        <f>ご一括注文書!F29</f>
        <v>0</v>
      </c>
      <c r="AC9" s="180">
        <f>ご一括注文書!H29</f>
        <v>0</v>
      </c>
      <c r="AD9" s="180">
        <f>ご一括注文書!G29</f>
        <v>0</v>
      </c>
      <c r="AE9" s="180">
        <f>ご一括注文書!I29</f>
        <v>0</v>
      </c>
      <c r="AF9" s="180">
        <f>ご一括注文書!J29</f>
        <v>0</v>
      </c>
      <c r="AG9" s="180">
        <f>ご一括注文書!K29</f>
        <v>0</v>
      </c>
      <c r="AH9" s="180">
        <f>ご一括注文書!L29</f>
        <v>0</v>
      </c>
      <c r="AI9" s="180">
        <f>ご一括注文書!M29</f>
        <v>0</v>
      </c>
      <c r="AJ9" s="180">
        <f>ご一括注文書!N29</f>
        <v>0</v>
      </c>
      <c r="AK9" s="180">
        <f>ご一括注文書!P29</f>
        <v>0</v>
      </c>
      <c r="AM9" s="180" t="str">
        <f>IF(B9="", "",ご一括注文書!$Q$17)</f>
        <v/>
      </c>
      <c r="AQ9" s="121" t="str">
        <f>IF(B9="", "",IF(ご一括注文書!W29&lt;&gt;"", ご一括注文書!W29, IF(ご一括注文書!$S$17&lt;&gt;"", ご一括注文書!$S$17, "")))</f>
        <v/>
      </c>
      <c r="AR9" s="180" t="str">
        <f>IF(B9="", "",IF(ご一括注文書!X29&lt;&gt;"", ご一括注文書!X29, IF(ご一括注文書!$U$18&lt;&gt;"", ご一括注文書!$U$18, "")))</f>
        <v/>
      </c>
    </row>
    <row r="10" spans="1:51" ht="15.5" customHeight="1" x14ac:dyDescent="0.3">
      <c r="B10" s="180" t="str">
        <f>ご一括注文書!R30</f>
        <v/>
      </c>
      <c r="F10" s="180">
        <f>ご一括注文書!S30</f>
        <v>0</v>
      </c>
      <c r="G10" s="181" t="str">
        <f>IF(B10="", "",IF(ご一括注文書!$B$14&lt;&gt;"","代金引換", IF(ご一括注文書!$C$14&lt;&gt;"","クレジットカード", "")))</f>
        <v/>
      </c>
      <c r="J10" s="180">
        <f>ご一括注文書!$C$17</f>
        <v>0</v>
      </c>
      <c r="K10" s="180">
        <f>ご一括注文書!$D$17</f>
        <v>0</v>
      </c>
      <c r="L10" s="180">
        <f>ご一括注文書!$E$17</f>
        <v>0</v>
      </c>
      <c r="M10" s="180" t="str">
        <f>IF(B10="", "",ご一括注文書!$F$17)</f>
        <v/>
      </c>
      <c r="N10" s="180" t="str">
        <f>IF(B10="", "",ご一括注文書!$H$17)</f>
        <v/>
      </c>
      <c r="O10" s="180" t="str">
        <f>IF(B10="", "",ご一括注文書!$G$17)</f>
        <v/>
      </c>
      <c r="P10" s="180" t="str">
        <f>IF(B10="", "",ご一括注文書!$I$17)</f>
        <v/>
      </c>
      <c r="Q10" s="180" t="str">
        <f>IF(B10="", "",ご一括注文書!$J$17)</f>
        <v/>
      </c>
      <c r="R10" s="180" t="str">
        <f>IF(B10="", "",ご一括注文書!$K$17)</f>
        <v/>
      </c>
      <c r="S10" s="180" t="str">
        <f>IF(B10="", "",ご一括注文書!$L$17)</f>
        <v/>
      </c>
      <c r="T10" s="180" t="str">
        <f>IF(B10="", "",ご一括注文書!$M$17)</f>
        <v/>
      </c>
      <c r="U10" s="180" t="str">
        <f>IF(B10="", "",ご一括注文書!$N$17)</f>
        <v/>
      </c>
      <c r="V10" s="180" t="str">
        <f>IF(B10="", "",ご一括注文書!$O$17)</f>
        <v/>
      </c>
      <c r="W10" s="180" t="str">
        <f>IF(B10="", "",ご一括注文書!$P$17)</f>
        <v/>
      </c>
      <c r="Y10" s="180">
        <f>ご一括注文書!C30</f>
        <v>0</v>
      </c>
      <c r="Z10" s="180">
        <f>ご一括注文書!D30</f>
        <v>0</v>
      </c>
      <c r="AA10" s="180">
        <f>ご一括注文書!E30</f>
        <v>0</v>
      </c>
      <c r="AB10" s="180">
        <f>ご一括注文書!F30</f>
        <v>0</v>
      </c>
      <c r="AC10" s="180">
        <f>ご一括注文書!H30</f>
        <v>0</v>
      </c>
      <c r="AD10" s="180">
        <f>ご一括注文書!G30</f>
        <v>0</v>
      </c>
      <c r="AE10" s="180">
        <f>ご一括注文書!I30</f>
        <v>0</v>
      </c>
      <c r="AF10" s="180">
        <f>ご一括注文書!J30</f>
        <v>0</v>
      </c>
      <c r="AG10" s="180">
        <f>ご一括注文書!K30</f>
        <v>0</v>
      </c>
      <c r="AH10" s="180">
        <f>ご一括注文書!L30</f>
        <v>0</v>
      </c>
      <c r="AI10" s="180">
        <f>ご一括注文書!M30</f>
        <v>0</v>
      </c>
      <c r="AJ10" s="180">
        <f>ご一括注文書!N30</f>
        <v>0</v>
      </c>
      <c r="AK10" s="180">
        <f>ご一括注文書!P30</f>
        <v>0</v>
      </c>
      <c r="AM10" s="180" t="str">
        <f>IF(B10="", "",ご一括注文書!$Q$17)</f>
        <v/>
      </c>
      <c r="AQ10" s="121" t="str">
        <f>IF(B10="", "",IF(ご一括注文書!W30&lt;&gt;"", ご一括注文書!W30, IF(ご一括注文書!$S$17&lt;&gt;"", ご一括注文書!$S$17, "")))</f>
        <v/>
      </c>
      <c r="AR10" s="180" t="str">
        <f>IF(B10="", "",IF(ご一括注文書!X30&lt;&gt;"", ご一括注文書!X30, IF(ご一括注文書!$U$18&lt;&gt;"", ご一括注文書!$U$18, "")))</f>
        <v/>
      </c>
    </row>
    <row r="11" spans="1:51" ht="15.5" customHeight="1" x14ac:dyDescent="0.3">
      <c r="B11" s="180" t="str">
        <f>ご一括注文書!R31</f>
        <v/>
      </c>
      <c r="F11" s="180">
        <f>ご一括注文書!S31</f>
        <v>0</v>
      </c>
      <c r="G11" s="181" t="str">
        <f>IF(B11="", "",IF(ご一括注文書!$B$14&lt;&gt;"","代金引換", IF(ご一括注文書!$C$14&lt;&gt;"","クレジットカード", "")))</f>
        <v/>
      </c>
      <c r="J11" s="180">
        <f>ご一括注文書!$C$17</f>
        <v>0</v>
      </c>
      <c r="K11" s="180">
        <f>ご一括注文書!$D$17</f>
        <v>0</v>
      </c>
      <c r="L11" s="180">
        <f>ご一括注文書!$E$17</f>
        <v>0</v>
      </c>
      <c r="M11" s="180" t="str">
        <f>IF(B11="", "",ご一括注文書!$F$17)</f>
        <v/>
      </c>
      <c r="N11" s="180" t="str">
        <f>IF(B11="", "",ご一括注文書!$H$17)</f>
        <v/>
      </c>
      <c r="O11" s="180" t="str">
        <f>IF(B11="", "",ご一括注文書!$G$17)</f>
        <v/>
      </c>
      <c r="P11" s="180" t="str">
        <f>IF(B11="", "",ご一括注文書!$I$17)</f>
        <v/>
      </c>
      <c r="Q11" s="180" t="str">
        <f>IF(B11="", "",ご一括注文書!$J$17)</f>
        <v/>
      </c>
      <c r="R11" s="180" t="str">
        <f>IF(B11="", "",ご一括注文書!$K$17)</f>
        <v/>
      </c>
      <c r="S11" s="180" t="str">
        <f>IF(B11="", "",ご一括注文書!$L$17)</f>
        <v/>
      </c>
      <c r="T11" s="180" t="str">
        <f>IF(B11="", "",ご一括注文書!$M$17)</f>
        <v/>
      </c>
      <c r="U11" s="180" t="str">
        <f>IF(B11="", "",ご一括注文書!$N$17)</f>
        <v/>
      </c>
      <c r="V11" s="180" t="str">
        <f>IF(B11="", "",ご一括注文書!$O$17)</f>
        <v/>
      </c>
      <c r="W11" s="180" t="str">
        <f>IF(B11="", "",ご一括注文書!$P$17)</f>
        <v/>
      </c>
      <c r="Y11" s="180">
        <f>ご一括注文書!C31</f>
        <v>0</v>
      </c>
      <c r="Z11" s="180">
        <f>ご一括注文書!D31</f>
        <v>0</v>
      </c>
      <c r="AA11" s="180">
        <f>ご一括注文書!E31</f>
        <v>0</v>
      </c>
      <c r="AB11" s="180">
        <f>ご一括注文書!F31</f>
        <v>0</v>
      </c>
      <c r="AC11" s="180">
        <f>ご一括注文書!H31</f>
        <v>0</v>
      </c>
      <c r="AD11" s="180">
        <f>ご一括注文書!G31</f>
        <v>0</v>
      </c>
      <c r="AE11" s="180">
        <f>ご一括注文書!I31</f>
        <v>0</v>
      </c>
      <c r="AF11" s="180">
        <f>ご一括注文書!J31</f>
        <v>0</v>
      </c>
      <c r="AG11" s="180">
        <f>ご一括注文書!K31</f>
        <v>0</v>
      </c>
      <c r="AH11" s="180">
        <f>ご一括注文書!L31</f>
        <v>0</v>
      </c>
      <c r="AI11" s="180">
        <f>ご一括注文書!M31</f>
        <v>0</v>
      </c>
      <c r="AJ11" s="180">
        <f>ご一括注文書!N31</f>
        <v>0</v>
      </c>
      <c r="AK11" s="180">
        <f>ご一括注文書!P31</f>
        <v>0</v>
      </c>
      <c r="AM11" s="180" t="str">
        <f>IF(B11="", "",ご一括注文書!$Q$17)</f>
        <v/>
      </c>
      <c r="AQ11" s="121" t="str">
        <f>IF(B11="", "",IF(ご一括注文書!W31&lt;&gt;"", ご一括注文書!W31, IF(ご一括注文書!$S$17&lt;&gt;"", ご一括注文書!$S$17, "")))</f>
        <v/>
      </c>
      <c r="AR11" s="180" t="str">
        <f>IF(B11="", "",IF(ご一括注文書!X31&lt;&gt;"", ご一括注文書!X31, IF(ご一括注文書!$U$18&lt;&gt;"", ご一括注文書!$U$18, "")))</f>
        <v/>
      </c>
    </row>
    <row r="12" spans="1:51" ht="15.5" customHeight="1" x14ac:dyDescent="0.3">
      <c r="B12" s="180" t="str">
        <f>ご一括注文書!R32</f>
        <v/>
      </c>
      <c r="F12" s="180">
        <f>ご一括注文書!S32</f>
        <v>0</v>
      </c>
      <c r="G12" s="181" t="str">
        <f>IF(B12="", "",IF(ご一括注文書!$B$14&lt;&gt;"","代金引換", IF(ご一括注文書!$C$14&lt;&gt;"","クレジットカード", "")))</f>
        <v/>
      </c>
      <c r="J12" s="180">
        <f>ご一括注文書!$C$17</f>
        <v>0</v>
      </c>
      <c r="K12" s="180">
        <f>ご一括注文書!$D$17</f>
        <v>0</v>
      </c>
      <c r="L12" s="180">
        <f>ご一括注文書!$E$17</f>
        <v>0</v>
      </c>
      <c r="M12" s="180" t="str">
        <f>IF(B12="", "",ご一括注文書!$F$17)</f>
        <v/>
      </c>
      <c r="N12" s="180" t="str">
        <f>IF(B12="", "",ご一括注文書!$H$17)</f>
        <v/>
      </c>
      <c r="O12" s="180" t="str">
        <f>IF(B12="", "",ご一括注文書!$G$17)</f>
        <v/>
      </c>
      <c r="P12" s="180" t="str">
        <f>IF(B12="", "",ご一括注文書!$I$17)</f>
        <v/>
      </c>
      <c r="Q12" s="180" t="str">
        <f>IF(B12="", "",ご一括注文書!$J$17)</f>
        <v/>
      </c>
      <c r="R12" s="180" t="str">
        <f>IF(B12="", "",ご一括注文書!$K$17)</f>
        <v/>
      </c>
      <c r="S12" s="180" t="str">
        <f>IF(B12="", "",ご一括注文書!$L$17)</f>
        <v/>
      </c>
      <c r="T12" s="180" t="str">
        <f>IF(B12="", "",ご一括注文書!$M$17)</f>
        <v/>
      </c>
      <c r="U12" s="180" t="str">
        <f>IF(B12="", "",ご一括注文書!$N$17)</f>
        <v/>
      </c>
      <c r="V12" s="180" t="str">
        <f>IF(B12="", "",ご一括注文書!$O$17)</f>
        <v/>
      </c>
      <c r="W12" s="180" t="str">
        <f>IF(B12="", "",ご一括注文書!$P$17)</f>
        <v/>
      </c>
      <c r="Y12" s="180">
        <f>ご一括注文書!C32</f>
        <v>0</v>
      </c>
      <c r="Z12" s="180">
        <f>ご一括注文書!D32</f>
        <v>0</v>
      </c>
      <c r="AA12" s="180">
        <f>ご一括注文書!E32</f>
        <v>0</v>
      </c>
      <c r="AB12" s="180">
        <f>ご一括注文書!F32</f>
        <v>0</v>
      </c>
      <c r="AC12" s="180">
        <f>ご一括注文書!H32</f>
        <v>0</v>
      </c>
      <c r="AD12" s="180">
        <f>ご一括注文書!G32</f>
        <v>0</v>
      </c>
      <c r="AE12" s="180">
        <f>ご一括注文書!I32</f>
        <v>0</v>
      </c>
      <c r="AF12" s="180">
        <f>ご一括注文書!J32</f>
        <v>0</v>
      </c>
      <c r="AG12" s="180">
        <f>ご一括注文書!K32</f>
        <v>0</v>
      </c>
      <c r="AH12" s="180">
        <f>ご一括注文書!L32</f>
        <v>0</v>
      </c>
      <c r="AI12" s="180">
        <f>ご一括注文書!M32</f>
        <v>0</v>
      </c>
      <c r="AJ12" s="180">
        <f>ご一括注文書!N32</f>
        <v>0</v>
      </c>
      <c r="AK12" s="180">
        <f>ご一括注文書!P32</f>
        <v>0</v>
      </c>
      <c r="AM12" s="180" t="str">
        <f>IF(B12="", "",ご一括注文書!$Q$17)</f>
        <v/>
      </c>
      <c r="AQ12" s="121" t="str">
        <f>IF(B12="", "",IF(ご一括注文書!W32&lt;&gt;"", ご一括注文書!W32, IF(ご一括注文書!$S$17&lt;&gt;"", ご一括注文書!$S$17, "")))</f>
        <v/>
      </c>
      <c r="AR12" s="180" t="str">
        <f>IF(B12="", "",IF(ご一括注文書!X32&lt;&gt;"", ご一括注文書!X32, IF(ご一括注文書!$U$18&lt;&gt;"", ご一括注文書!$U$18, "")))</f>
        <v/>
      </c>
    </row>
    <row r="13" spans="1:51" ht="15.5" customHeight="1" x14ac:dyDescent="0.3">
      <c r="B13" s="180" t="str">
        <f>ご一括注文書!R33</f>
        <v/>
      </c>
      <c r="F13" s="180">
        <f>ご一括注文書!S33</f>
        <v>0</v>
      </c>
      <c r="G13" s="181" t="str">
        <f>IF(B13="", "",IF(ご一括注文書!$B$14&lt;&gt;"","代金引換", IF(ご一括注文書!$C$14&lt;&gt;"","クレジットカード", "")))</f>
        <v/>
      </c>
      <c r="J13" s="180">
        <f>ご一括注文書!$C$17</f>
        <v>0</v>
      </c>
      <c r="K13" s="180">
        <f>ご一括注文書!$D$17</f>
        <v>0</v>
      </c>
      <c r="L13" s="180">
        <f>ご一括注文書!$E$17</f>
        <v>0</v>
      </c>
      <c r="M13" s="180" t="str">
        <f>IF(B13="", "",ご一括注文書!$F$17)</f>
        <v/>
      </c>
      <c r="N13" s="180" t="str">
        <f>IF(B13="", "",ご一括注文書!$H$17)</f>
        <v/>
      </c>
      <c r="O13" s="180" t="str">
        <f>IF(B13="", "",ご一括注文書!$G$17)</f>
        <v/>
      </c>
      <c r="P13" s="180" t="str">
        <f>IF(B13="", "",ご一括注文書!$I$17)</f>
        <v/>
      </c>
      <c r="Q13" s="180" t="str">
        <f>IF(B13="", "",ご一括注文書!$J$17)</f>
        <v/>
      </c>
      <c r="R13" s="180" t="str">
        <f>IF(B13="", "",ご一括注文書!$K$17)</f>
        <v/>
      </c>
      <c r="S13" s="180" t="str">
        <f>IF(B13="", "",ご一括注文書!$L$17)</f>
        <v/>
      </c>
      <c r="T13" s="180" t="str">
        <f>IF(B13="", "",ご一括注文書!$M$17)</f>
        <v/>
      </c>
      <c r="U13" s="180" t="str">
        <f>IF(B13="", "",ご一括注文書!$N$17)</f>
        <v/>
      </c>
      <c r="V13" s="180" t="str">
        <f>IF(B13="", "",ご一括注文書!$O$17)</f>
        <v/>
      </c>
      <c r="W13" s="180" t="str">
        <f>IF(B13="", "",ご一括注文書!$P$17)</f>
        <v/>
      </c>
      <c r="Y13" s="180">
        <f>ご一括注文書!C33</f>
        <v>0</v>
      </c>
      <c r="Z13" s="180">
        <f>ご一括注文書!D33</f>
        <v>0</v>
      </c>
      <c r="AA13" s="180">
        <f>ご一括注文書!E33</f>
        <v>0</v>
      </c>
      <c r="AB13" s="180">
        <f>ご一括注文書!F33</f>
        <v>0</v>
      </c>
      <c r="AC13" s="180">
        <f>ご一括注文書!H33</f>
        <v>0</v>
      </c>
      <c r="AD13" s="180">
        <f>ご一括注文書!G33</f>
        <v>0</v>
      </c>
      <c r="AE13" s="180">
        <f>ご一括注文書!I33</f>
        <v>0</v>
      </c>
      <c r="AF13" s="180">
        <f>ご一括注文書!J33</f>
        <v>0</v>
      </c>
      <c r="AG13" s="180">
        <f>ご一括注文書!K33</f>
        <v>0</v>
      </c>
      <c r="AH13" s="180">
        <f>ご一括注文書!L33</f>
        <v>0</v>
      </c>
      <c r="AI13" s="180">
        <f>ご一括注文書!M33</f>
        <v>0</v>
      </c>
      <c r="AJ13" s="180">
        <f>ご一括注文書!N33</f>
        <v>0</v>
      </c>
      <c r="AK13" s="180">
        <f>ご一括注文書!P33</f>
        <v>0</v>
      </c>
      <c r="AM13" s="180" t="str">
        <f>IF(B13="", "",ご一括注文書!$Q$17)</f>
        <v/>
      </c>
      <c r="AQ13" s="121" t="str">
        <f>IF(B13="", "",IF(ご一括注文書!W33&lt;&gt;"", ご一括注文書!W33, IF(ご一括注文書!$S$17&lt;&gt;"", ご一括注文書!$S$17, "")))</f>
        <v/>
      </c>
      <c r="AR13" s="180" t="str">
        <f>IF(B13="", "",IF(ご一括注文書!X33&lt;&gt;"", ご一括注文書!X33, IF(ご一括注文書!$U$18&lt;&gt;"", ご一括注文書!$U$18, "")))</f>
        <v/>
      </c>
    </row>
    <row r="14" spans="1:51" ht="15.5" customHeight="1" x14ac:dyDescent="0.3">
      <c r="B14" s="180" t="str">
        <f>ご一括注文書!R34</f>
        <v/>
      </c>
      <c r="F14" s="180">
        <f>ご一括注文書!S34</f>
        <v>0</v>
      </c>
      <c r="G14" s="181" t="str">
        <f>IF(B14="", "",IF(ご一括注文書!$B$14&lt;&gt;"","代金引換", IF(ご一括注文書!$C$14&lt;&gt;"","クレジットカード", "")))</f>
        <v/>
      </c>
      <c r="J14" s="180">
        <f>ご一括注文書!$C$17</f>
        <v>0</v>
      </c>
      <c r="K14" s="180">
        <f>ご一括注文書!$D$17</f>
        <v>0</v>
      </c>
      <c r="L14" s="180">
        <f>ご一括注文書!$E$17</f>
        <v>0</v>
      </c>
      <c r="M14" s="180" t="str">
        <f>IF(B14="", "",ご一括注文書!$F$17)</f>
        <v/>
      </c>
      <c r="N14" s="180" t="str">
        <f>IF(B14="", "",ご一括注文書!$H$17)</f>
        <v/>
      </c>
      <c r="O14" s="180" t="str">
        <f>IF(B14="", "",ご一括注文書!$G$17)</f>
        <v/>
      </c>
      <c r="P14" s="180" t="str">
        <f>IF(B14="", "",ご一括注文書!$I$17)</f>
        <v/>
      </c>
      <c r="Q14" s="180" t="str">
        <f>IF(B14="", "",ご一括注文書!$J$17)</f>
        <v/>
      </c>
      <c r="R14" s="180" t="str">
        <f>IF(B14="", "",ご一括注文書!$K$17)</f>
        <v/>
      </c>
      <c r="S14" s="180" t="str">
        <f>IF(B14="", "",ご一括注文書!$L$17)</f>
        <v/>
      </c>
      <c r="T14" s="180" t="str">
        <f>IF(B14="", "",ご一括注文書!$M$17)</f>
        <v/>
      </c>
      <c r="U14" s="180" t="str">
        <f>IF(B14="", "",ご一括注文書!$N$17)</f>
        <v/>
      </c>
      <c r="V14" s="180" t="str">
        <f>IF(B14="", "",ご一括注文書!$O$17)</f>
        <v/>
      </c>
      <c r="W14" s="180" t="str">
        <f>IF(B14="", "",ご一括注文書!$P$17)</f>
        <v/>
      </c>
      <c r="Y14" s="180">
        <f>ご一括注文書!C34</f>
        <v>0</v>
      </c>
      <c r="Z14" s="180">
        <f>ご一括注文書!D34</f>
        <v>0</v>
      </c>
      <c r="AA14" s="180">
        <f>ご一括注文書!E34</f>
        <v>0</v>
      </c>
      <c r="AB14" s="180">
        <f>ご一括注文書!F34</f>
        <v>0</v>
      </c>
      <c r="AC14" s="180">
        <f>ご一括注文書!H34</f>
        <v>0</v>
      </c>
      <c r="AD14" s="180">
        <f>ご一括注文書!G34</f>
        <v>0</v>
      </c>
      <c r="AE14" s="180">
        <f>ご一括注文書!I34</f>
        <v>0</v>
      </c>
      <c r="AF14" s="180">
        <f>ご一括注文書!J34</f>
        <v>0</v>
      </c>
      <c r="AG14" s="180">
        <f>ご一括注文書!K34</f>
        <v>0</v>
      </c>
      <c r="AH14" s="180">
        <f>ご一括注文書!L34</f>
        <v>0</v>
      </c>
      <c r="AI14" s="180">
        <f>ご一括注文書!M34</f>
        <v>0</v>
      </c>
      <c r="AJ14" s="180">
        <f>ご一括注文書!N34</f>
        <v>0</v>
      </c>
      <c r="AK14" s="180">
        <f>ご一括注文書!P34</f>
        <v>0</v>
      </c>
      <c r="AM14" s="180" t="str">
        <f>IF(B14="", "",ご一括注文書!$Q$17)</f>
        <v/>
      </c>
      <c r="AQ14" s="121" t="str">
        <f>IF(B14="", "",IF(ご一括注文書!W34&lt;&gt;"", ご一括注文書!W34, IF(ご一括注文書!$S$17&lt;&gt;"", ご一括注文書!$S$17, "")))</f>
        <v/>
      </c>
      <c r="AR14" s="180" t="str">
        <f>IF(B14="", "",IF(ご一括注文書!X34&lt;&gt;"", ご一括注文書!X34, IF(ご一括注文書!$U$18&lt;&gt;"", ご一括注文書!$U$18, "")))</f>
        <v/>
      </c>
    </row>
    <row r="15" spans="1:51" ht="15.5" customHeight="1" x14ac:dyDescent="0.3">
      <c r="B15" s="180" t="str">
        <f>ご一括注文書!R35</f>
        <v/>
      </c>
      <c r="F15" s="180">
        <f>ご一括注文書!S35</f>
        <v>0</v>
      </c>
      <c r="G15" s="181" t="str">
        <f>IF(B15="", "",IF(ご一括注文書!$B$14&lt;&gt;"","代金引換", IF(ご一括注文書!$C$14&lt;&gt;"","クレジットカード", "")))</f>
        <v/>
      </c>
      <c r="J15" s="180">
        <f>ご一括注文書!$C$17</f>
        <v>0</v>
      </c>
      <c r="K15" s="180">
        <f>ご一括注文書!$D$17</f>
        <v>0</v>
      </c>
      <c r="L15" s="180">
        <f>ご一括注文書!$E$17</f>
        <v>0</v>
      </c>
      <c r="M15" s="180" t="str">
        <f>IF(B15="", "",ご一括注文書!$F$17)</f>
        <v/>
      </c>
      <c r="N15" s="180" t="str">
        <f>IF(B15="", "",ご一括注文書!$H$17)</f>
        <v/>
      </c>
      <c r="O15" s="180" t="str">
        <f>IF(B15="", "",ご一括注文書!$G$17)</f>
        <v/>
      </c>
      <c r="P15" s="180" t="str">
        <f>IF(B15="", "",ご一括注文書!$I$17)</f>
        <v/>
      </c>
      <c r="Q15" s="180" t="str">
        <f>IF(B15="", "",ご一括注文書!$J$17)</f>
        <v/>
      </c>
      <c r="R15" s="180" t="str">
        <f>IF(B15="", "",ご一括注文書!$K$17)</f>
        <v/>
      </c>
      <c r="S15" s="180" t="str">
        <f>IF(B15="", "",ご一括注文書!$L$17)</f>
        <v/>
      </c>
      <c r="T15" s="180" t="str">
        <f>IF(B15="", "",ご一括注文書!$M$17)</f>
        <v/>
      </c>
      <c r="U15" s="180" t="str">
        <f>IF(B15="", "",ご一括注文書!$N$17)</f>
        <v/>
      </c>
      <c r="V15" s="180" t="str">
        <f>IF(B15="", "",ご一括注文書!$O$17)</f>
        <v/>
      </c>
      <c r="W15" s="180" t="str">
        <f>IF(B15="", "",ご一括注文書!$P$17)</f>
        <v/>
      </c>
      <c r="Y15" s="180">
        <f>ご一括注文書!C35</f>
        <v>0</v>
      </c>
      <c r="Z15" s="180">
        <f>ご一括注文書!D35</f>
        <v>0</v>
      </c>
      <c r="AA15" s="180">
        <f>ご一括注文書!E35</f>
        <v>0</v>
      </c>
      <c r="AB15" s="180">
        <f>ご一括注文書!F35</f>
        <v>0</v>
      </c>
      <c r="AC15" s="180">
        <f>ご一括注文書!H35</f>
        <v>0</v>
      </c>
      <c r="AD15" s="180">
        <f>ご一括注文書!G35</f>
        <v>0</v>
      </c>
      <c r="AE15" s="180">
        <f>ご一括注文書!I35</f>
        <v>0</v>
      </c>
      <c r="AF15" s="180">
        <f>ご一括注文書!J35</f>
        <v>0</v>
      </c>
      <c r="AG15" s="180">
        <f>ご一括注文書!K35</f>
        <v>0</v>
      </c>
      <c r="AH15" s="180">
        <f>ご一括注文書!L35</f>
        <v>0</v>
      </c>
      <c r="AI15" s="180">
        <f>ご一括注文書!M35</f>
        <v>0</v>
      </c>
      <c r="AJ15" s="180">
        <f>ご一括注文書!N35</f>
        <v>0</v>
      </c>
      <c r="AK15" s="180">
        <f>ご一括注文書!P35</f>
        <v>0</v>
      </c>
      <c r="AM15" s="180" t="str">
        <f>IF(B15="", "",ご一括注文書!$Q$17)</f>
        <v/>
      </c>
      <c r="AQ15" s="121" t="str">
        <f>IF(B15="", "",IF(ご一括注文書!W35&lt;&gt;"", ご一括注文書!W35, IF(ご一括注文書!$S$17&lt;&gt;"", ご一括注文書!$S$17, "")))</f>
        <v/>
      </c>
      <c r="AR15" s="180" t="str">
        <f>IF(B15="", "",IF(ご一括注文書!X35&lt;&gt;"", ご一括注文書!X35, IF(ご一括注文書!$U$18&lt;&gt;"", ご一括注文書!$U$18, "")))</f>
        <v/>
      </c>
    </row>
    <row r="16" spans="1:51" ht="15.5" customHeight="1" x14ac:dyDescent="0.3">
      <c r="B16" s="180" t="str">
        <f>ご一括注文書!R36</f>
        <v/>
      </c>
      <c r="F16" s="180">
        <f>ご一括注文書!S36</f>
        <v>0</v>
      </c>
      <c r="G16" s="181" t="str">
        <f>IF(B16="", "",IF(ご一括注文書!$B$14&lt;&gt;"","代金引換", IF(ご一括注文書!$C$14&lt;&gt;"","クレジットカード", "")))</f>
        <v/>
      </c>
      <c r="J16" s="180">
        <f>ご一括注文書!$C$17</f>
        <v>0</v>
      </c>
      <c r="K16" s="180">
        <f>ご一括注文書!$D$17</f>
        <v>0</v>
      </c>
      <c r="L16" s="180">
        <f>ご一括注文書!$E$17</f>
        <v>0</v>
      </c>
      <c r="M16" s="180" t="str">
        <f>IF(B16="", "",ご一括注文書!$F$17)</f>
        <v/>
      </c>
      <c r="N16" s="180" t="str">
        <f>IF(B16="", "",ご一括注文書!$H$17)</f>
        <v/>
      </c>
      <c r="O16" s="180" t="str">
        <f>IF(B16="", "",ご一括注文書!$G$17)</f>
        <v/>
      </c>
      <c r="P16" s="180" t="str">
        <f>IF(B16="", "",ご一括注文書!$I$17)</f>
        <v/>
      </c>
      <c r="Q16" s="180" t="str">
        <f>IF(B16="", "",ご一括注文書!$J$17)</f>
        <v/>
      </c>
      <c r="R16" s="180" t="str">
        <f>IF(B16="", "",ご一括注文書!$K$17)</f>
        <v/>
      </c>
      <c r="S16" s="180" t="str">
        <f>IF(B16="", "",ご一括注文書!$L$17)</f>
        <v/>
      </c>
      <c r="T16" s="180" t="str">
        <f>IF(B16="", "",ご一括注文書!$M$17)</f>
        <v/>
      </c>
      <c r="U16" s="180" t="str">
        <f>IF(B16="", "",ご一括注文書!$N$17)</f>
        <v/>
      </c>
      <c r="V16" s="180" t="str">
        <f>IF(B16="", "",ご一括注文書!$O$17)</f>
        <v/>
      </c>
      <c r="W16" s="180" t="str">
        <f>IF(B16="", "",ご一括注文書!$P$17)</f>
        <v/>
      </c>
      <c r="Y16" s="180">
        <f>ご一括注文書!C36</f>
        <v>0</v>
      </c>
      <c r="Z16" s="180">
        <f>ご一括注文書!D36</f>
        <v>0</v>
      </c>
      <c r="AA16" s="180">
        <f>ご一括注文書!E36</f>
        <v>0</v>
      </c>
      <c r="AB16" s="180">
        <f>ご一括注文書!F36</f>
        <v>0</v>
      </c>
      <c r="AC16" s="180">
        <f>ご一括注文書!H36</f>
        <v>0</v>
      </c>
      <c r="AD16" s="180">
        <f>ご一括注文書!G36</f>
        <v>0</v>
      </c>
      <c r="AE16" s="180">
        <f>ご一括注文書!I36</f>
        <v>0</v>
      </c>
      <c r="AF16" s="180">
        <f>ご一括注文書!J36</f>
        <v>0</v>
      </c>
      <c r="AG16" s="180">
        <f>ご一括注文書!K36</f>
        <v>0</v>
      </c>
      <c r="AH16" s="180">
        <f>ご一括注文書!L36</f>
        <v>0</v>
      </c>
      <c r="AI16" s="180">
        <f>ご一括注文書!M36</f>
        <v>0</v>
      </c>
      <c r="AJ16" s="180">
        <f>ご一括注文書!N36</f>
        <v>0</v>
      </c>
      <c r="AK16" s="180">
        <f>ご一括注文書!P36</f>
        <v>0</v>
      </c>
      <c r="AM16" s="180" t="str">
        <f>IF(B16="", "",ご一括注文書!$Q$17)</f>
        <v/>
      </c>
      <c r="AQ16" s="121" t="str">
        <f>IF(B16="", "",IF(ご一括注文書!W36&lt;&gt;"", ご一括注文書!W36, IF(ご一括注文書!$S$17&lt;&gt;"", ご一括注文書!$S$17, "")))</f>
        <v/>
      </c>
      <c r="AR16" s="180" t="str">
        <f>IF(B16="", "",IF(ご一括注文書!X36&lt;&gt;"", ご一括注文書!X36, IF(ご一括注文書!$U$18&lt;&gt;"", ご一括注文書!$U$18, "")))</f>
        <v/>
      </c>
    </row>
    <row r="17" spans="2:44" ht="15.5" customHeight="1" x14ac:dyDescent="0.3">
      <c r="B17" s="180" t="str">
        <f>ご一括注文書!R37</f>
        <v/>
      </c>
      <c r="F17" s="180">
        <f>ご一括注文書!S37</f>
        <v>0</v>
      </c>
      <c r="G17" s="181" t="str">
        <f>IF(B17="", "",IF(ご一括注文書!$B$14&lt;&gt;"","代金引換", IF(ご一括注文書!$C$14&lt;&gt;"","クレジットカード", "")))</f>
        <v/>
      </c>
      <c r="J17" s="180">
        <f>ご一括注文書!$C$17</f>
        <v>0</v>
      </c>
      <c r="K17" s="180">
        <f>ご一括注文書!$D$17</f>
        <v>0</v>
      </c>
      <c r="L17" s="180">
        <f>ご一括注文書!$E$17</f>
        <v>0</v>
      </c>
      <c r="M17" s="180" t="str">
        <f>IF(B17="", "",ご一括注文書!$F$17)</f>
        <v/>
      </c>
      <c r="N17" s="180" t="str">
        <f>IF(B17="", "",ご一括注文書!$H$17)</f>
        <v/>
      </c>
      <c r="O17" s="180" t="str">
        <f>IF(B17="", "",ご一括注文書!$G$17)</f>
        <v/>
      </c>
      <c r="P17" s="180" t="str">
        <f>IF(B17="", "",ご一括注文書!$I$17)</f>
        <v/>
      </c>
      <c r="Q17" s="180" t="str">
        <f>IF(B17="", "",ご一括注文書!$J$17)</f>
        <v/>
      </c>
      <c r="R17" s="180" t="str">
        <f>IF(B17="", "",ご一括注文書!$K$17)</f>
        <v/>
      </c>
      <c r="S17" s="180" t="str">
        <f>IF(B17="", "",ご一括注文書!$L$17)</f>
        <v/>
      </c>
      <c r="T17" s="180" t="str">
        <f>IF(B17="", "",ご一括注文書!$M$17)</f>
        <v/>
      </c>
      <c r="U17" s="180" t="str">
        <f>IF(B17="", "",ご一括注文書!$N$17)</f>
        <v/>
      </c>
      <c r="V17" s="180" t="str">
        <f>IF(B17="", "",ご一括注文書!$O$17)</f>
        <v/>
      </c>
      <c r="W17" s="180" t="str">
        <f>IF(B17="", "",ご一括注文書!$P$17)</f>
        <v/>
      </c>
      <c r="Y17" s="180">
        <f>ご一括注文書!C37</f>
        <v>0</v>
      </c>
      <c r="Z17" s="180">
        <f>ご一括注文書!D37</f>
        <v>0</v>
      </c>
      <c r="AA17" s="180">
        <f>ご一括注文書!E37</f>
        <v>0</v>
      </c>
      <c r="AB17" s="180">
        <f>ご一括注文書!F37</f>
        <v>0</v>
      </c>
      <c r="AC17" s="180">
        <f>ご一括注文書!H37</f>
        <v>0</v>
      </c>
      <c r="AD17" s="180">
        <f>ご一括注文書!G37</f>
        <v>0</v>
      </c>
      <c r="AE17" s="180">
        <f>ご一括注文書!I37</f>
        <v>0</v>
      </c>
      <c r="AF17" s="180">
        <f>ご一括注文書!J37</f>
        <v>0</v>
      </c>
      <c r="AG17" s="180">
        <f>ご一括注文書!K37</f>
        <v>0</v>
      </c>
      <c r="AH17" s="180">
        <f>ご一括注文書!L37</f>
        <v>0</v>
      </c>
      <c r="AI17" s="180">
        <f>ご一括注文書!M37</f>
        <v>0</v>
      </c>
      <c r="AJ17" s="180">
        <f>ご一括注文書!N37</f>
        <v>0</v>
      </c>
      <c r="AK17" s="180">
        <f>ご一括注文書!P37</f>
        <v>0</v>
      </c>
      <c r="AM17" s="180" t="str">
        <f>IF(B17="", "",ご一括注文書!$Q$17)</f>
        <v/>
      </c>
      <c r="AQ17" s="121" t="str">
        <f>IF(B17="", "",IF(ご一括注文書!W37&lt;&gt;"", ご一括注文書!W37, IF(ご一括注文書!$S$17&lt;&gt;"", ご一括注文書!$S$17, "")))</f>
        <v/>
      </c>
      <c r="AR17" s="180" t="str">
        <f>IF(B17="", "",IF(ご一括注文書!X37&lt;&gt;"", ご一括注文書!X37, IF(ご一括注文書!$U$18&lt;&gt;"", ご一括注文書!$U$18, "")))</f>
        <v/>
      </c>
    </row>
    <row r="18" spans="2:44" ht="15.5" customHeight="1" x14ac:dyDescent="0.3">
      <c r="B18" s="180" t="str">
        <f>ご一括注文書!R38</f>
        <v/>
      </c>
      <c r="F18" s="180">
        <f>ご一括注文書!S38</f>
        <v>0</v>
      </c>
      <c r="G18" s="181" t="str">
        <f>IF(B18="", "",IF(ご一括注文書!$B$14&lt;&gt;"","代金引換", IF(ご一括注文書!$C$14&lt;&gt;"","クレジットカード", "")))</f>
        <v/>
      </c>
      <c r="J18" s="180">
        <f>ご一括注文書!$C$17</f>
        <v>0</v>
      </c>
      <c r="K18" s="180">
        <f>ご一括注文書!$D$17</f>
        <v>0</v>
      </c>
      <c r="L18" s="180">
        <f>ご一括注文書!$E$17</f>
        <v>0</v>
      </c>
      <c r="M18" s="180" t="str">
        <f>IF(B18="", "",ご一括注文書!$F$17)</f>
        <v/>
      </c>
      <c r="N18" s="180" t="str">
        <f>IF(B18="", "",ご一括注文書!$H$17)</f>
        <v/>
      </c>
      <c r="O18" s="180" t="str">
        <f>IF(B18="", "",ご一括注文書!$G$17)</f>
        <v/>
      </c>
      <c r="P18" s="180" t="str">
        <f>IF(B18="", "",ご一括注文書!$I$17)</f>
        <v/>
      </c>
      <c r="Q18" s="180" t="str">
        <f>IF(B18="", "",ご一括注文書!$J$17)</f>
        <v/>
      </c>
      <c r="R18" s="180" t="str">
        <f>IF(B18="", "",ご一括注文書!$K$17)</f>
        <v/>
      </c>
      <c r="S18" s="180" t="str">
        <f>IF(B18="", "",ご一括注文書!$L$17)</f>
        <v/>
      </c>
      <c r="T18" s="180" t="str">
        <f>IF(B18="", "",ご一括注文書!$M$17)</f>
        <v/>
      </c>
      <c r="U18" s="180" t="str">
        <f>IF(B18="", "",ご一括注文書!$N$17)</f>
        <v/>
      </c>
      <c r="V18" s="180" t="str">
        <f>IF(B18="", "",ご一括注文書!$O$17)</f>
        <v/>
      </c>
      <c r="W18" s="180" t="str">
        <f>IF(B18="", "",ご一括注文書!$P$17)</f>
        <v/>
      </c>
      <c r="Y18" s="180">
        <f>ご一括注文書!C38</f>
        <v>0</v>
      </c>
      <c r="Z18" s="180">
        <f>ご一括注文書!D38</f>
        <v>0</v>
      </c>
      <c r="AA18" s="180">
        <f>ご一括注文書!E38</f>
        <v>0</v>
      </c>
      <c r="AB18" s="180">
        <f>ご一括注文書!F38</f>
        <v>0</v>
      </c>
      <c r="AC18" s="180">
        <f>ご一括注文書!H38</f>
        <v>0</v>
      </c>
      <c r="AD18" s="180">
        <f>ご一括注文書!G38</f>
        <v>0</v>
      </c>
      <c r="AE18" s="180">
        <f>ご一括注文書!I38</f>
        <v>0</v>
      </c>
      <c r="AF18" s="180">
        <f>ご一括注文書!J38</f>
        <v>0</v>
      </c>
      <c r="AG18" s="180">
        <f>ご一括注文書!K38</f>
        <v>0</v>
      </c>
      <c r="AH18" s="180">
        <f>ご一括注文書!L38</f>
        <v>0</v>
      </c>
      <c r="AI18" s="180">
        <f>ご一括注文書!M38</f>
        <v>0</v>
      </c>
      <c r="AJ18" s="180">
        <f>ご一括注文書!N38</f>
        <v>0</v>
      </c>
      <c r="AK18" s="180">
        <f>ご一括注文書!P38</f>
        <v>0</v>
      </c>
      <c r="AM18" s="180" t="str">
        <f>IF(B18="", "",ご一括注文書!$Q$17)</f>
        <v/>
      </c>
      <c r="AQ18" s="121" t="str">
        <f>IF(B18="", "",IF(ご一括注文書!W38&lt;&gt;"", ご一括注文書!W38, IF(ご一括注文書!$S$17&lt;&gt;"", ご一括注文書!$S$17, "")))</f>
        <v/>
      </c>
      <c r="AR18" s="180" t="str">
        <f>IF(B18="", "",IF(ご一括注文書!X38&lt;&gt;"", ご一括注文書!X38, IF(ご一括注文書!$U$18&lt;&gt;"", ご一括注文書!$U$18, "")))</f>
        <v/>
      </c>
    </row>
    <row r="19" spans="2:44" ht="15.5" customHeight="1" x14ac:dyDescent="0.3">
      <c r="B19" s="180" t="str">
        <f>ご一括注文書!R39</f>
        <v/>
      </c>
      <c r="F19" s="180">
        <f>ご一括注文書!S39</f>
        <v>0</v>
      </c>
      <c r="G19" s="181" t="str">
        <f>IF(B19="", "",IF(ご一括注文書!$B$14&lt;&gt;"","代金引換", IF(ご一括注文書!$C$14&lt;&gt;"","クレジットカード", "")))</f>
        <v/>
      </c>
      <c r="J19" s="180">
        <f>ご一括注文書!$C$17</f>
        <v>0</v>
      </c>
      <c r="K19" s="180">
        <f>ご一括注文書!$D$17</f>
        <v>0</v>
      </c>
      <c r="L19" s="180">
        <f>ご一括注文書!$E$17</f>
        <v>0</v>
      </c>
      <c r="M19" s="180" t="str">
        <f>IF(B19="", "",ご一括注文書!$F$17)</f>
        <v/>
      </c>
      <c r="N19" s="180" t="str">
        <f>IF(B19="", "",ご一括注文書!$H$17)</f>
        <v/>
      </c>
      <c r="O19" s="180" t="str">
        <f>IF(B19="", "",ご一括注文書!$G$17)</f>
        <v/>
      </c>
      <c r="P19" s="180" t="str">
        <f>IF(B19="", "",ご一括注文書!$I$17)</f>
        <v/>
      </c>
      <c r="Q19" s="180" t="str">
        <f>IF(B19="", "",ご一括注文書!$J$17)</f>
        <v/>
      </c>
      <c r="R19" s="180" t="str">
        <f>IF(B19="", "",ご一括注文書!$K$17)</f>
        <v/>
      </c>
      <c r="S19" s="180" t="str">
        <f>IF(B19="", "",ご一括注文書!$L$17)</f>
        <v/>
      </c>
      <c r="T19" s="180" t="str">
        <f>IF(B19="", "",ご一括注文書!$M$17)</f>
        <v/>
      </c>
      <c r="U19" s="180" t="str">
        <f>IF(B19="", "",ご一括注文書!$N$17)</f>
        <v/>
      </c>
      <c r="V19" s="180" t="str">
        <f>IF(B19="", "",ご一括注文書!$O$17)</f>
        <v/>
      </c>
      <c r="W19" s="180" t="str">
        <f>IF(B19="", "",ご一括注文書!$P$17)</f>
        <v/>
      </c>
      <c r="Y19" s="180">
        <f>ご一括注文書!C39</f>
        <v>0</v>
      </c>
      <c r="Z19" s="180">
        <f>ご一括注文書!D39</f>
        <v>0</v>
      </c>
      <c r="AA19" s="180">
        <f>ご一括注文書!E39</f>
        <v>0</v>
      </c>
      <c r="AB19" s="180">
        <f>ご一括注文書!F39</f>
        <v>0</v>
      </c>
      <c r="AC19" s="180">
        <f>ご一括注文書!H39</f>
        <v>0</v>
      </c>
      <c r="AD19" s="180">
        <f>ご一括注文書!G39</f>
        <v>0</v>
      </c>
      <c r="AE19" s="180">
        <f>ご一括注文書!I39</f>
        <v>0</v>
      </c>
      <c r="AF19" s="180">
        <f>ご一括注文書!J39</f>
        <v>0</v>
      </c>
      <c r="AG19" s="180">
        <f>ご一括注文書!K39</f>
        <v>0</v>
      </c>
      <c r="AH19" s="180">
        <f>ご一括注文書!L39</f>
        <v>0</v>
      </c>
      <c r="AI19" s="180">
        <f>ご一括注文書!M39</f>
        <v>0</v>
      </c>
      <c r="AJ19" s="180">
        <f>ご一括注文書!N39</f>
        <v>0</v>
      </c>
      <c r="AK19" s="180">
        <f>ご一括注文書!P39</f>
        <v>0</v>
      </c>
      <c r="AM19" s="180" t="str">
        <f>IF(B19="", "",ご一括注文書!$Q$17)</f>
        <v/>
      </c>
      <c r="AQ19" s="121" t="str">
        <f>IF(B19="", "",IF(ご一括注文書!W39&lt;&gt;"", ご一括注文書!W39, IF(ご一括注文書!$S$17&lt;&gt;"", ご一括注文書!$S$17, "")))</f>
        <v/>
      </c>
      <c r="AR19" s="180" t="str">
        <f>IF(B19="", "",IF(ご一括注文書!X39&lt;&gt;"", ご一括注文書!X39, IF(ご一括注文書!$U$18&lt;&gt;"", ご一括注文書!$U$18, "")))</f>
        <v/>
      </c>
    </row>
    <row r="20" spans="2:44" ht="15.5" customHeight="1" x14ac:dyDescent="0.3">
      <c r="B20" s="180" t="str">
        <f>ご一括注文書!R40</f>
        <v/>
      </c>
      <c r="F20" s="180">
        <f>ご一括注文書!S40</f>
        <v>0</v>
      </c>
      <c r="G20" s="181" t="str">
        <f>IF(B20="", "",IF(ご一括注文書!$B$14&lt;&gt;"","代金引換", IF(ご一括注文書!$C$14&lt;&gt;"","クレジットカード", "")))</f>
        <v/>
      </c>
      <c r="J20" s="180">
        <f>ご一括注文書!$C$17</f>
        <v>0</v>
      </c>
      <c r="K20" s="180">
        <f>ご一括注文書!$D$17</f>
        <v>0</v>
      </c>
      <c r="L20" s="180">
        <f>ご一括注文書!$E$17</f>
        <v>0</v>
      </c>
      <c r="M20" s="180" t="str">
        <f>IF(B20="", "",ご一括注文書!$F$17)</f>
        <v/>
      </c>
      <c r="N20" s="180" t="str">
        <f>IF(B20="", "",ご一括注文書!$H$17)</f>
        <v/>
      </c>
      <c r="O20" s="180" t="str">
        <f>IF(B20="", "",ご一括注文書!$G$17)</f>
        <v/>
      </c>
      <c r="P20" s="180" t="str">
        <f>IF(B20="", "",ご一括注文書!$I$17)</f>
        <v/>
      </c>
      <c r="Q20" s="180" t="str">
        <f>IF(B20="", "",ご一括注文書!$J$17)</f>
        <v/>
      </c>
      <c r="R20" s="180" t="str">
        <f>IF(B20="", "",ご一括注文書!$K$17)</f>
        <v/>
      </c>
      <c r="S20" s="180" t="str">
        <f>IF(B20="", "",ご一括注文書!$L$17)</f>
        <v/>
      </c>
      <c r="T20" s="180" t="str">
        <f>IF(B20="", "",ご一括注文書!$M$17)</f>
        <v/>
      </c>
      <c r="U20" s="180" t="str">
        <f>IF(B20="", "",ご一括注文書!$N$17)</f>
        <v/>
      </c>
      <c r="V20" s="180" t="str">
        <f>IF(B20="", "",ご一括注文書!$O$17)</f>
        <v/>
      </c>
      <c r="W20" s="180" t="str">
        <f>IF(B20="", "",ご一括注文書!$P$17)</f>
        <v/>
      </c>
      <c r="Y20" s="180">
        <f>ご一括注文書!C40</f>
        <v>0</v>
      </c>
      <c r="Z20" s="180">
        <f>ご一括注文書!D40</f>
        <v>0</v>
      </c>
      <c r="AA20" s="180">
        <f>ご一括注文書!E40</f>
        <v>0</v>
      </c>
      <c r="AB20" s="180">
        <f>ご一括注文書!F40</f>
        <v>0</v>
      </c>
      <c r="AC20" s="180">
        <f>ご一括注文書!H40</f>
        <v>0</v>
      </c>
      <c r="AD20" s="180">
        <f>ご一括注文書!G40</f>
        <v>0</v>
      </c>
      <c r="AE20" s="180">
        <f>ご一括注文書!I40</f>
        <v>0</v>
      </c>
      <c r="AF20" s="180">
        <f>ご一括注文書!J40</f>
        <v>0</v>
      </c>
      <c r="AG20" s="180">
        <f>ご一括注文書!K40</f>
        <v>0</v>
      </c>
      <c r="AH20" s="180">
        <f>ご一括注文書!L40</f>
        <v>0</v>
      </c>
      <c r="AI20" s="180">
        <f>ご一括注文書!M40</f>
        <v>0</v>
      </c>
      <c r="AJ20" s="180">
        <f>ご一括注文書!N40</f>
        <v>0</v>
      </c>
      <c r="AK20" s="180">
        <f>ご一括注文書!P40</f>
        <v>0</v>
      </c>
      <c r="AM20" s="180" t="str">
        <f>IF(B20="", "",ご一括注文書!$Q$17)</f>
        <v/>
      </c>
      <c r="AQ20" s="121" t="str">
        <f>IF(B20="", "",IF(ご一括注文書!W40&lt;&gt;"", ご一括注文書!W40, IF(ご一括注文書!$S$17&lt;&gt;"", ご一括注文書!$S$17, "")))</f>
        <v/>
      </c>
      <c r="AR20" s="180" t="str">
        <f>IF(B20="", "",IF(ご一括注文書!X40&lt;&gt;"", ご一括注文書!X40, IF(ご一括注文書!$U$18&lt;&gt;"", ご一括注文書!$U$18, "")))</f>
        <v/>
      </c>
    </row>
    <row r="21" spans="2:44" ht="15.5" customHeight="1" x14ac:dyDescent="0.3">
      <c r="B21" s="180" t="str">
        <f>ご一括注文書!R41</f>
        <v/>
      </c>
      <c r="F21" s="180">
        <f>ご一括注文書!S41</f>
        <v>0</v>
      </c>
      <c r="G21" s="181" t="str">
        <f>IF(B21="", "",IF(ご一括注文書!$B$14&lt;&gt;"","代金引換", IF(ご一括注文書!$C$14&lt;&gt;"","クレジットカード", "")))</f>
        <v/>
      </c>
      <c r="J21" s="180">
        <f>ご一括注文書!$C$17</f>
        <v>0</v>
      </c>
      <c r="K21" s="180">
        <f>ご一括注文書!$D$17</f>
        <v>0</v>
      </c>
      <c r="L21" s="180">
        <f>ご一括注文書!$E$17</f>
        <v>0</v>
      </c>
      <c r="M21" s="180" t="str">
        <f>IF(B21="", "",ご一括注文書!$F$17)</f>
        <v/>
      </c>
      <c r="N21" s="180" t="str">
        <f>IF(B21="", "",ご一括注文書!$H$17)</f>
        <v/>
      </c>
      <c r="O21" s="180" t="str">
        <f>IF(B21="", "",ご一括注文書!$G$17)</f>
        <v/>
      </c>
      <c r="P21" s="180" t="str">
        <f>IF(B21="", "",ご一括注文書!$I$17)</f>
        <v/>
      </c>
      <c r="Q21" s="180" t="str">
        <f>IF(B21="", "",ご一括注文書!$J$17)</f>
        <v/>
      </c>
      <c r="R21" s="180" t="str">
        <f>IF(B21="", "",ご一括注文書!$K$17)</f>
        <v/>
      </c>
      <c r="S21" s="180" t="str">
        <f>IF(B21="", "",ご一括注文書!$L$17)</f>
        <v/>
      </c>
      <c r="T21" s="180" t="str">
        <f>IF(B21="", "",ご一括注文書!$M$17)</f>
        <v/>
      </c>
      <c r="U21" s="180" t="str">
        <f>IF(B21="", "",ご一括注文書!$N$17)</f>
        <v/>
      </c>
      <c r="V21" s="180" t="str">
        <f>IF(B21="", "",ご一括注文書!$O$17)</f>
        <v/>
      </c>
      <c r="W21" s="180" t="str">
        <f>IF(B21="", "",ご一括注文書!$P$17)</f>
        <v/>
      </c>
      <c r="Y21" s="180">
        <f>ご一括注文書!C41</f>
        <v>0</v>
      </c>
      <c r="Z21" s="180">
        <f>ご一括注文書!D41</f>
        <v>0</v>
      </c>
      <c r="AA21" s="180">
        <f>ご一括注文書!E41</f>
        <v>0</v>
      </c>
      <c r="AB21" s="180">
        <f>ご一括注文書!F41</f>
        <v>0</v>
      </c>
      <c r="AC21" s="180">
        <f>ご一括注文書!H41</f>
        <v>0</v>
      </c>
      <c r="AD21" s="180">
        <f>ご一括注文書!G41</f>
        <v>0</v>
      </c>
      <c r="AE21" s="180">
        <f>ご一括注文書!I41</f>
        <v>0</v>
      </c>
      <c r="AF21" s="180">
        <f>ご一括注文書!J41</f>
        <v>0</v>
      </c>
      <c r="AG21" s="180">
        <f>ご一括注文書!K41</f>
        <v>0</v>
      </c>
      <c r="AH21" s="180">
        <f>ご一括注文書!L41</f>
        <v>0</v>
      </c>
      <c r="AI21" s="180">
        <f>ご一括注文書!M41</f>
        <v>0</v>
      </c>
      <c r="AJ21" s="180">
        <f>ご一括注文書!N41</f>
        <v>0</v>
      </c>
      <c r="AK21" s="180">
        <f>ご一括注文書!P41</f>
        <v>0</v>
      </c>
      <c r="AM21" s="180" t="str">
        <f>IF(B21="", "",ご一括注文書!$Q$17)</f>
        <v/>
      </c>
      <c r="AQ21" s="121" t="str">
        <f>IF(B21="", "",IF(ご一括注文書!W41&lt;&gt;"", ご一括注文書!W41, IF(ご一括注文書!$S$17&lt;&gt;"", ご一括注文書!$S$17, "")))</f>
        <v/>
      </c>
      <c r="AR21" s="180" t="str">
        <f>IF(B21="", "",IF(ご一括注文書!X41&lt;&gt;"", ご一括注文書!X41, IF(ご一括注文書!$U$18&lt;&gt;"", ご一括注文書!$U$18, "")))</f>
        <v/>
      </c>
    </row>
    <row r="22" spans="2:44" ht="15.5" customHeight="1" x14ac:dyDescent="0.3">
      <c r="B22" s="180" t="str">
        <f>ご一括注文書!R42</f>
        <v/>
      </c>
      <c r="F22" s="180">
        <f>ご一括注文書!S42</f>
        <v>0</v>
      </c>
      <c r="G22" s="181" t="str">
        <f>IF(B22="", "",IF(ご一括注文書!$B$14&lt;&gt;"","代金引換", IF(ご一括注文書!$C$14&lt;&gt;"","クレジットカード", "")))</f>
        <v/>
      </c>
      <c r="J22" s="180">
        <f>ご一括注文書!$C$17</f>
        <v>0</v>
      </c>
      <c r="K22" s="180">
        <f>ご一括注文書!$D$17</f>
        <v>0</v>
      </c>
      <c r="L22" s="180">
        <f>ご一括注文書!$E$17</f>
        <v>0</v>
      </c>
      <c r="M22" s="180" t="str">
        <f>IF(B22="", "",ご一括注文書!$F$17)</f>
        <v/>
      </c>
      <c r="N22" s="180" t="str">
        <f>IF(B22="", "",ご一括注文書!$H$17)</f>
        <v/>
      </c>
      <c r="O22" s="180" t="str">
        <f>IF(B22="", "",ご一括注文書!$G$17)</f>
        <v/>
      </c>
      <c r="P22" s="180" t="str">
        <f>IF(B22="", "",ご一括注文書!$I$17)</f>
        <v/>
      </c>
      <c r="Q22" s="180" t="str">
        <f>IF(B22="", "",ご一括注文書!$J$17)</f>
        <v/>
      </c>
      <c r="R22" s="180" t="str">
        <f>IF(B22="", "",ご一括注文書!$K$17)</f>
        <v/>
      </c>
      <c r="S22" s="180" t="str">
        <f>IF(B22="", "",ご一括注文書!$L$17)</f>
        <v/>
      </c>
      <c r="T22" s="180" t="str">
        <f>IF(B22="", "",ご一括注文書!$M$17)</f>
        <v/>
      </c>
      <c r="U22" s="180" t="str">
        <f>IF(B22="", "",ご一括注文書!$N$17)</f>
        <v/>
      </c>
      <c r="V22" s="180" t="str">
        <f>IF(B22="", "",ご一括注文書!$O$17)</f>
        <v/>
      </c>
      <c r="W22" s="180" t="str">
        <f>IF(B22="", "",ご一括注文書!$P$17)</f>
        <v/>
      </c>
      <c r="Y22" s="180">
        <f>ご一括注文書!C42</f>
        <v>0</v>
      </c>
      <c r="Z22" s="180">
        <f>ご一括注文書!D42</f>
        <v>0</v>
      </c>
      <c r="AA22" s="180">
        <f>ご一括注文書!E42</f>
        <v>0</v>
      </c>
      <c r="AB22" s="180">
        <f>ご一括注文書!F42</f>
        <v>0</v>
      </c>
      <c r="AC22" s="180">
        <f>ご一括注文書!H42</f>
        <v>0</v>
      </c>
      <c r="AD22" s="180">
        <f>ご一括注文書!G42</f>
        <v>0</v>
      </c>
      <c r="AE22" s="180">
        <f>ご一括注文書!I42</f>
        <v>0</v>
      </c>
      <c r="AF22" s="180">
        <f>ご一括注文書!J42</f>
        <v>0</v>
      </c>
      <c r="AG22" s="180">
        <f>ご一括注文書!K42</f>
        <v>0</v>
      </c>
      <c r="AH22" s="180">
        <f>ご一括注文書!L42</f>
        <v>0</v>
      </c>
      <c r="AI22" s="180">
        <f>ご一括注文書!M42</f>
        <v>0</v>
      </c>
      <c r="AJ22" s="180">
        <f>ご一括注文書!N42</f>
        <v>0</v>
      </c>
      <c r="AK22" s="180">
        <f>ご一括注文書!P42</f>
        <v>0</v>
      </c>
      <c r="AM22" s="180" t="str">
        <f>IF(B22="", "",ご一括注文書!$Q$17)</f>
        <v/>
      </c>
      <c r="AQ22" s="121" t="str">
        <f>IF(B22="", "",IF(ご一括注文書!W42&lt;&gt;"", ご一括注文書!W42, IF(ご一括注文書!$S$17&lt;&gt;"", ご一括注文書!$S$17, "")))</f>
        <v/>
      </c>
      <c r="AR22" s="180" t="str">
        <f>IF(B22="", "",IF(ご一括注文書!X42&lt;&gt;"", ご一括注文書!X42, IF(ご一括注文書!$U$18&lt;&gt;"", ご一括注文書!$U$18, "")))</f>
        <v/>
      </c>
    </row>
    <row r="23" spans="2:44" ht="15.5" customHeight="1" x14ac:dyDescent="0.3">
      <c r="B23" s="180" t="str">
        <f>ご一括注文書!R43</f>
        <v/>
      </c>
      <c r="F23" s="180">
        <f>ご一括注文書!S43</f>
        <v>0</v>
      </c>
      <c r="G23" s="181" t="str">
        <f>IF(B23="", "",IF(ご一括注文書!$B$14&lt;&gt;"","代金引換", IF(ご一括注文書!$C$14&lt;&gt;"","クレジットカード", "")))</f>
        <v/>
      </c>
      <c r="J23" s="180">
        <f>ご一括注文書!$C$17</f>
        <v>0</v>
      </c>
      <c r="K23" s="180">
        <f>ご一括注文書!$D$17</f>
        <v>0</v>
      </c>
      <c r="L23" s="180">
        <f>ご一括注文書!$E$17</f>
        <v>0</v>
      </c>
      <c r="M23" s="180" t="str">
        <f>IF(B23="", "",ご一括注文書!$F$17)</f>
        <v/>
      </c>
      <c r="N23" s="180" t="str">
        <f>IF(B23="", "",ご一括注文書!$H$17)</f>
        <v/>
      </c>
      <c r="O23" s="180" t="str">
        <f>IF(B23="", "",ご一括注文書!$G$17)</f>
        <v/>
      </c>
      <c r="P23" s="180" t="str">
        <f>IF(B23="", "",ご一括注文書!$I$17)</f>
        <v/>
      </c>
      <c r="Q23" s="180" t="str">
        <f>IF(B23="", "",ご一括注文書!$J$17)</f>
        <v/>
      </c>
      <c r="R23" s="180" t="str">
        <f>IF(B23="", "",ご一括注文書!$K$17)</f>
        <v/>
      </c>
      <c r="S23" s="180" t="str">
        <f>IF(B23="", "",ご一括注文書!$L$17)</f>
        <v/>
      </c>
      <c r="T23" s="180" t="str">
        <f>IF(B23="", "",ご一括注文書!$M$17)</f>
        <v/>
      </c>
      <c r="U23" s="180" t="str">
        <f>IF(B23="", "",ご一括注文書!$N$17)</f>
        <v/>
      </c>
      <c r="V23" s="180" t="str">
        <f>IF(B23="", "",ご一括注文書!$O$17)</f>
        <v/>
      </c>
      <c r="W23" s="180" t="str">
        <f>IF(B23="", "",ご一括注文書!$P$17)</f>
        <v/>
      </c>
      <c r="Y23" s="180">
        <f>ご一括注文書!C43</f>
        <v>0</v>
      </c>
      <c r="Z23" s="180">
        <f>ご一括注文書!D43</f>
        <v>0</v>
      </c>
      <c r="AA23" s="180">
        <f>ご一括注文書!E43</f>
        <v>0</v>
      </c>
      <c r="AB23" s="180">
        <f>ご一括注文書!F43</f>
        <v>0</v>
      </c>
      <c r="AC23" s="180">
        <f>ご一括注文書!H43</f>
        <v>0</v>
      </c>
      <c r="AD23" s="180">
        <f>ご一括注文書!G43</f>
        <v>0</v>
      </c>
      <c r="AE23" s="180">
        <f>ご一括注文書!I43</f>
        <v>0</v>
      </c>
      <c r="AF23" s="180">
        <f>ご一括注文書!J43</f>
        <v>0</v>
      </c>
      <c r="AG23" s="180">
        <f>ご一括注文書!K43</f>
        <v>0</v>
      </c>
      <c r="AH23" s="180">
        <f>ご一括注文書!L43</f>
        <v>0</v>
      </c>
      <c r="AI23" s="180">
        <f>ご一括注文書!M43</f>
        <v>0</v>
      </c>
      <c r="AJ23" s="180">
        <f>ご一括注文書!N43</f>
        <v>0</v>
      </c>
      <c r="AK23" s="180">
        <f>ご一括注文書!P43</f>
        <v>0</v>
      </c>
      <c r="AM23" s="180" t="str">
        <f>IF(B23="", "",ご一括注文書!$Q$17)</f>
        <v/>
      </c>
      <c r="AQ23" s="121" t="str">
        <f>IF(B23="", "",IF(ご一括注文書!W43&lt;&gt;"", ご一括注文書!W43, IF(ご一括注文書!$S$17&lt;&gt;"", ご一括注文書!$S$17, "")))</f>
        <v/>
      </c>
      <c r="AR23" s="180" t="str">
        <f>IF(B23="", "",IF(ご一括注文書!X43&lt;&gt;"", ご一括注文書!X43, IF(ご一括注文書!$U$18&lt;&gt;"", ご一括注文書!$U$18, "")))</f>
        <v/>
      </c>
    </row>
    <row r="24" spans="2:44" ht="15.5" customHeight="1" x14ac:dyDescent="0.3">
      <c r="B24" s="180" t="str">
        <f>ご一括注文書!R44</f>
        <v/>
      </c>
      <c r="F24" s="180">
        <f>ご一括注文書!S44</f>
        <v>0</v>
      </c>
      <c r="G24" s="181" t="str">
        <f>IF(B24="", "",IF(ご一括注文書!$B$14&lt;&gt;"","代金引換", IF(ご一括注文書!$C$14&lt;&gt;"","クレジットカード", "")))</f>
        <v/>
      </c>
      <c r="J24" s="180">
        <f>ご一括注文書!$C$17</f>
        <v>0</v>
      </c>
      <c r="K24" s="180">
        <f>ご一括注文書!$D$17</f>
        <v>0</v>
      </c>
      <c r="L24" s="180">
        <f>ご一括注文書!$E$17</f>
        <v>0</v>
      </c>
      <c r="M24" s="180" t="str">
        <f>IF(B24="", "",ご一括注文書!$F$17)</f>
        <v/>
      </c>
      <c r="N24" s="180" t="str">
        <f>IF(B24="", "",ご一括注文書!$H$17)</f>
        <v/>
      </c>
      <c r="O24" s="180" t="str">
        <f>IF(B24="", "",ご一括注文書!$G$17)</f>
        <v/>
      </c>
      <c r="P24" s="180" t="str">
        <f>IF(B24="", "",ご一括注文書!$I$17)</f>
        <v/>
      </c>
      <c r="Q24" s="180" t="str">
        <f>IF(B24="", "",ご一括注文書!$J$17)</f>
        <v/>
      </c>
      <c r="R24" s="180" t="str">
        <f>IF(B24="", "",ご一括注文書!$K$17)</f>
        <v/>
      </c>
      <c r="S24" s="180" t="str">
        <f>IF(B24="", "",ご一括注文書!$L$17)</f>
        <v/>
      </c>
      <c r="T24" s="180" t="str">
        <f>IF(B24="", "",ご一括注文書!$M$17)</f>
        <v/>
      </c>
      <c r="U24" s="180" t="str">
        <f>IF(B24="", "",ご一括注文書!$N$17)</f>
        <v/>
      </c>
      <c r="V24" s="180" t="str">
        <f>IF(B24="", "",ご一括注文書!$O$17)</f>
        <v/>
      </c>
      <c r="W24" s="180" t="str">
        <f>IF(B24="", "",ご一括注文書!$P$17)</f>
        <v/>
      </c>
      <c r="Y24" s="180">
        <f>ご一括注文書!C44</f>
        <v>0</v>
      </c>
      <c r="Z24" s="180">
        <f>ご一括注文書!D44</f>
        <v>0</v>
      </c>
      <c r="AA24" s="180">
        <f>ご一括注文書!E44</f>
        <v>0</v>
      </c>
      <c r="AB24" s="180">
        <f>ご一括注文書!F44</f>
        <v>0</v>
      </c>
      <c r="AC24" s="180">
        <f>ご一括注文書!H44</f>
        <v>0</v>
      </c>
      <c r="AD24" s="180">
        <f>ご一括注文書!G44</f>
        <v>0</v>
      </c>
      <c r="AE24" s="180">
        <f>ご一括注文書!I44</f>
        <v>0</v>
      </c>
      <c r="AF24" s="180">
        <f>ご一括注文書!J44</f>
        <v>0</v>
      </c>
      <c r="AG24" s="180">
        <f>ご一括注文書!K44</f>
        <v>0</v>
      </c>
      <c r="AH24" s="180">
        <f>ご一括注文書!L44</f>
        <v>0</v>
      </c>
      <c r="AI24" s="180">
        <f>ご一括注文書!M44</f>
        <v>0</v>
      </c>
      <c r="AJ24" s="180">
        <f>ご一括注文書!N44</f>
        <v>0</v>
      </c>
      <c r="AK24" s="180">
        <f>ご一括注文書!P44</f>
        <v>0</v>
      </c>
      <c r="AM24" s="180" t="str">
        <f>IF(B24="", "",ご一括注文書!$Q$17)</f>
        <v/>
      </c>
      <c r="AQ24" s="121" t="str">
        <f>IF(B24="", "",IF(ご一括注文書!W44&lt;&gt;"", ご一括注文書!W44, IF(ご一括注文書!$S$17&lt;&gt;"", ご一括注文書!$S$17, "")))</f>
        <v/>
      </c>
      <c r="AR24" s="180" t="str">
        <f>IF(B24="", "",IF(ご一括注文書!X44&lt;&gt;"", ご一括注文書!X44, IF(ご一括注文書!$U$18&lt;&gt;"", ご一括注文書!$U$18, "")))</f>
        <v/>
      </c>
    </row>
    <row r="25" spans="2:44" ht="15.5" customHeight="1" x14ac:dyDescent="0.3">
      <c r="B25" s="180" t="str">
        <f>ご一括注文書!R45</f>
        <v/>
      </c>
      <c r="F25" s="180">
        <f>ご一括注文書!S45</f>
        <v>0</v>
      </c>
      <c r="G25" s="181" t="str">
        <f>IF(B25="", "",IF(ご一括注文書!$B$14&lt;&gt;"","代金引換", IF(ご一括注文書!$C$14&lt;&gt;"","クレジットカード", "")))</f>
        <v/>
      </c>
      <c r="J25" s="180">
        <f>ご一括注文書!$C$17</f>
        <v>0</v>
      </c>
      <c r="K25" s="180">
        <f>ご一括注文書!$D$17</f>
        <v>0</v>
      </c>
      <c r="L25" s="180">
        <f>ご一括注文書!$E$17</f>
        <v>0</v>
      </c>
      <c r="M25" s="180" t="str">
        <f>IF(B25="", "",ご一括注文書!$F$17)</f>
        <v/>
      </c>
      <c r="N25" s="180" t="str">
        <f>IF(B25="", "",ご一括注文書!$H$17)</f>
        <v/>
      </c>
      <c r="O25" s="180" t="str">
        <f>IF(B25="", "",ご一括注文書!$G$17)</f>
        <v/>
      </c>
      <c r="P25" s="180" t="str">
        <f>IF(B25="", "",ご一括注文書!$I$17)</f>
        <v/>
      </c>
      <c r="Q25" s="180" t="str">
        <f>IF(B25="", "",ご一括注文書!$J$17)</f>
        <v/>
      </c>
      <c r="R25" s="180" t="str">
        <f>IF(B25="", "",ご一括注文書!$K$17)</f>
        <v/>
      </c>
      <c r="S25" s="180" t="str">
        <f>IF(B25="", "",ご一括注文書!$L$17)</f>
        <v/>
      </c>
      <c r="T25" s="180" t="str">
        <f>IF(B25="", "",ご一括注文書!$M$17)</f>
        <v/>
      </c>
      <c r="U25" s="180" t="str">
        <f>IF(B25="", "",ご一括注文書!$N$17)</f>
        <v/>
      </c>
      <c r="V25" s="180" t="str">
        <f>IF(B25="", "",ご一括注文書!$O$17)</f>
        <v/>
      </c>
      <c r="W25" s="180" t="str">
        <f>IF(B25="", "",ご一括注文書!$P$17)</f>
        <v/>
      </c>
      <c r="Y25" s="180">
        <f>ご一括注文書!C45</f>
        <v>0</v>
      </c>
      <c r="Z25" s="180">
        <f>ご一括注文書!D45</f>
        <v>0</v>
      </c>
      <c r="AA25" s="180">
        <f>ご一括注文書!E45</f>
        <v>0</v>
      </c>
      <c r="AB25" s="180">
        <f>ご一括注文書!F45</f>
        <v>0</v>
      </c>
      <c r="AC25" s="180">
        <f>ご一括注文書!H45</f>
        <v>0</v>
      </c>
      <c r="AD25" s="180">
        <f>ご一括注文書!G45</f>
        <v>0</v>
      </c>
      <c r="AE25" s="180">
        <f>ご一括注文書!I45</f>
        <v>0</v>
      </c>
      <c r="AF25" s="180">
        <f>ご一括注文書!J45</f>
        <v>0</v>
      </c>
      <c r="AG25" s="180">
        <f>ご一括注文書!K45</f>
        <v>0</v>
      </c>
      <c r="AH25" s="180">
        <f>ご一括注文書!L45</f>
        <v>0</v>
      </c>
      <c r="AI25" s="180">
        <f>ご一括注文書!M45</f>
        <v>0</v>
      </c>
      <c r="AJ25" s="180">
        <f>ご一括注文書!N45</f>
        <v>0</v>
      </c>
      <c r="AK25" s="180">
        <f>ご一括注文書!P45</f>
        <v>0</v>
      </c>
      <c r="AM25" s="180" t="str">
        <f>IF(B25="", "",ご一括注文書!$Q$17)</f>
        <v/>
      </c>
      <c r="AQ25" s="121" t="str">
        <f>IF(B25="", "",IF(ご一括注文書!W45&lt;&gt;"", ご一括注文書!W45, IF(ご一括注文書!$S$17&lt;&gt;"", ご一括注文書!$S$17, "")))</f>
        <v/>
      </c>
      <c r="AR25" s="180" t="str">
        <f>IF(B25="", "",IF(ご一括注文書!X45&lt;&gt;"", ご一括注文書!X45, IF(ご一括注文書!$U$18&lt;&gt;"", ご一括注文書!$U$18, "")))</f>
        <v/>
      </c>
    </row>
    <row r="26" spans="2:44" ht="15.5" customHeight="1" x14ac:dyDescent="0.3">
      <c r="B26" s="180" t="str">
        <f>ご一括注文書!R46</f>
        <v/>
      </c>
      <c r="F26" s="180">
        <f>ご一括注文書!S46</f>
        <v>0</v>
      </c>
      <c r="G26" s="181" t="str">
        <f>IF(B26="", "",IF(ご一括注文書!$B$14&lt;&gt;"","代金引換", IF(ご一括注文書!$C$14&lt;&gt;"","クレジットカード", "")))</f>
        <v/>
      </c>
      <c r="J26" s="180">
        <f>ご一括注文書!$C$17</f>
        <v>0</v>
      </c>
      <c r="K26" s="180">
        <f>ご一括注文書!$D$17</f>
        <v>0</v>
      </c>
      <c r="L26" s="180">
        <f>ご一括注文書!$E$17</f>
        <v>0</v>
      </c>
      <c r="M26" s="180" t="str">
        <f>IF(B26="", "",ご一括注文書!$F$17)</f>
        <v/>
      </c>
      <c r="N26" s="180" t="str">
        <f>IF(B26="", "",ご一括注文書!$H$17)</f>
        <v/>
      </c>
      <c r="O26" s="180" t="str">
        <f>IF(B26="", "",ご一括注文書!$G$17)</f>
        <v/>
      </c>
      <c r="P26" s="180" t="str">
        <f>IF(B26="", "",ご一括注文書!$I$17)</f>
        <v/>
      </c>
      <c r="Q26" s="180" t="str">
        <f>IF(B26="", "",ご一括注文書!$J$17)</f>
        <v/>
      </c>
      <c r="R26" s="180" t="str">
        <f>IF(B26="", "",ご一括注文書!$K$17)</f>
        <v/>
      </c>
      <c r="S26" s="180" t="str">
        <f>IF(B26="", "",ご一括注文書!$L$17)</f>
        <v/>
      </c>
      <c r="T26" s="180" t="str">
        <f>IF(B26="", "",ご一括注文書!$M$17)</f>
        <v/>
      </c>
      <c r="U26" s="180" t="str">
        <f>IF(B26="", "",ご一括注文書!$N$17)</f>
        <v/>
      </c>
      <c r="V26" s="180" t="str">
        <f>IF(B26="", "",ご一括注文書!$O$17)</f>
        <v/>
      </c>
      <c r="W26" s="180" t="str">
        <f>IF(B26="", "",ご一括注文書!$P$17)</f>
        <v/>
      </c>
      <c r="Y26" s="180">
        <f>ご一括注文書!C46</f>
        <v>0</v>
      </c>
      <c r="Z26" s="180">
        <f>ご一括注文書!D46</f>
        <v>0</v>
      </c>
      <c r="AA26" s="180">
        <f>ご一括注文書!E46</f>
        <v>0</v>
      </c>
      <c r="AB26" s="180">
        <f>ご一括注文書!F46</f>
        <v>0</v>
      </c>
      <c r="AC26" s="180">
        <f>ご一括注文書!H46</f>
        <v>0</v>
      </c>
      <c r="AD26" s="180">
        <f>ご一括注文書!G46</f>
        <v>0</v>
      </c>
      <c r="AE26" s="180">
        <f>ご一括注文書!I46</f>
        <v>0</v>
      </c>
      <c r="AF26" s="180">
        <f>ご一括注文書!J46</f>
        <v>0</v>
      </c>
      <c r="AG26" s="180">
        <f>ご一括注文書!K46</f>
        <v>0</v>
      </c>
      <c r="AH26" s="180">
        <f>ご一括注文書!L46</f>
        <v>0</v>
      </c>
      <c r="AI26" s="180">
        <f>ご一括注文書!M46</f>
        <v>0</v>
      </c>
      <c r="AJ26" s="180">
        <f>ご一括注文書!N46</f>
        <v>0</v>
      </c>
      <c r="AK26" s="180">
        <f>ご一括注文書!P46</f>
        <v>0</v>
      </c>
      <c r="AM26" s="180" t="str">
        <f>IF(B26="", "",ご一括注文書!$Q$17)</f>
        <v/>
      </c>
      <c r="AQ26" s="121" t="str">
        <f>IF(B26="", "",IF(ご一括注文書!W46&lt;&gt;"", ご一括注文書!W46, IF(ご一括注文書!$S$17&lt;&gt;"", ご一括注文書!$S$17, "")))</f>
        <v/>
      </c>
      <c r="AR26" s="180" t="str">
        <f>IF(B26="", "",IF(ご一括注文書!X46&lt;&gt;"", ご一括注文書!X46, IF(ご一括注文書!$U$18&lt;&gt;"", ご一括注文書!$U$18, "")))</f>
        <v/>
      </c>
    </row>
    <row r="27" spans="2:44" ht="15.5" customHeight="1" x14ac:dyDescent="0.3">
      <c r="B27" s="180" t="str">
        <f>ご一括注文書!R47</f>
        <v/>
      </c>
      <c r="F27" s="180">
        <f>ご一括注文書!S47</f>
        <v>0</v>
      </c>
      <c r="G27" s="181" t="str">
        <f>IF(B27="", "",IF(ご一括注文書!$B$14&lt;&gt;"","代金引換", IF(ご一括注文書!$C$14&lt;&gt;"","クレジットカード", "")))</f>
        <v/>
      </c>
      <c r="J27" s="180">
        <f>ご一括注文書!$C$17</f>
        <v>0</v>
      </c>
      <c r="K27" s="180">
        <f>ご一括注文書!$D$17</f>
        <v>0</v>
      </c>
      <c r="L27" s="180">
        <f>ご一括注文書!$E$17</f>
        <v>0</v>
      </c>
      <c r="M27" s="180" t="str">
        <f>IF(B27="", "",ご一括注文書!$F$17)</f>
        <v/>
      </c>
      <c r="N27" s="180" t="str">
        <f>IF(B27="", "",ご一括注文書!$H$17)</f>
        <v/>
      </c>
      <c r="O27" s="180" t="str">
        <f>IF(B27="", "",ご一括注文書!$G$17)</f>
        <v/>
      </c>
      <c r="P27" s="180" t="str">
        <f>IF(B27="", "",ご一括注文書!$I$17)</f>
        <v/>
      </c>
      <c r="Q27" s="180" t="str">
        <f>IF(B27="", "",ご一括注文書!$J$17)</f>
        <v/>
      </c>
      <c r="R27" s="180" t="str">
        <f>IF(B27="", "",ご一括注文書!$K$17)</f>
        <v/>
      </c>
      <c r="S27" s="180" t="str">
        <f>IF(B27="", "",ご一括注文書!$L$17)</f>
        <v/>
      </c>
      <c r="T27" s="180" t="str">
        <f>IF(B27="", "",ご一括注文書!$M$17)</f>
        <v/>
      </c>
      <c r="U27" s="180" t="str">
        <f>IF(B27="", "",ご一括注文書!$N$17)</f>
        <v/>
      </c>
      <c r="V27" s="180" t="str">
        <f>IF(B27="", "",ご一括注文書!$O$17)</f>
        <v/>
      </c>
      <c r="W27" s="180" t="str">
        <f>IF(B27="", "",ご一括注文書!$P$17)</f>
        <v/>
      </c>
      <c r="Y27" s="180">
        <f>ご一括注文書!C47</f>
        <v>0</v>
      </c>
      <c r="Z27" s="180">
        <f>ご一括注文書!D47</f>
        <v>0</v>
      </c>
      <c r="AA27" s="180">
        <f>ご一括注文書!E47</f>
        <v>0</v>
      </c>
      <c r="AB27" s="180">
        <f>ご一括注文書!F47</f>
        <v>0</v>
      </c>
      <c r="AC27" s="180">
        <f>ご一括注文書!H47</f>
        <v>0</v>
      </c>
      <c r="AD27" s="180">
        <f>ご一括注文書!G47</f>
        <v>0</v>
      </c>
      <c r="AE27" s="180">
        <f>ご一括注文書!I47</f>
        <v>0</v>
      </c>
      <c r="AF27" s="180">
        <f>ご一括注文書!J47</f>
        <v>0</v>
      </c>
      <c r="AG27" s="180">
        <f>ご一括注文書!K47</f>
        <v>0</v>
      </c>
      <c r="AH27" s="180">
        <f>ご一括注文書!L47</f>
        <v>0</v>
      </c>
      <c r="AI27" s="180">
        <f>ご一括注文書!M47</f>
        <v>0</v>
      </c>
      <c r="AJ27" s="180">
        <f>ご一括注文書!N47</f>
        <v>0</v>
      </c>
      <c r="AK27" s="180">
        <f>ご一括注文書!P47</f>
        <v>0</v>
      </c>
      <c r="AM27" s="180" t="str">
        <f>IF(B27="", "",ご一括注文書!$Q$17)</f>
        <v/>
      </c>
      <c r="AQ27" s="121" t="str">
        <f>IF(B27="", "",IF(ご一括注文書!W47&lt;&gt;"", ご一括注文書!W47, IF(ご一括注文書!$S$17&lt;&gt;"", ご一括注文書!$S$17, "")))</f>
        <v/>
      </c>
      <c r="AR27" s="180" t="str">
        <f>IF(B27="", "",IF(ご一括注文書!X47&lt;&gt;"", ご一括注文書!X47, IF(ご一括注文書!$U$18&lt;&gt;"", ご一括注文書!$U$18, "")))</f>
        <v/>
      </c>
    </row>
    <row r="28" spans="2:44" ht="15.5" customHeight="1" x14ac:dyDescent="0.3">
      <c r="B28" s="180" t="str">
        <f>ご一括注文書!R48</f>
        <v/>
      </c>
      <c r="F28" s="180">
        <f>ご一括注文書!S48</f>
        <v>0</v>
      </c>
      <c r="G28" s="181" t="str">
        <f>IF(B28="", "",IF(ご一括注文書!$B$14&lt;&gt;"","代金引換", IF(ご一括注文書!$C$14&lt;&gt;"","クレジットカード", "")))</f>
        <v/>
      </c>
      <c r="J28" s="180">
        <f>ご一括注文書!$C$17</f>
        <v>0</v>
      </c>
      <c r="K28" s="180">
        <f>ご一括注文書!$D$17</f>
        <v>0</v>
      </c>
      <c r="L28" s="180">
        <f>ご一括注文書!$E$17</f>
        <v>0</v>
      </c>
      <c r="M28" s="180" t="str">
        <f>IF(B28="", "",ご一括注文書!$F$17)</f>
        <v/>
      </c>
      <c r="N28" s="180" t="str">
        <f>IF(B28="", "",ご一括注文書!$H$17)</f>
        <v/>
      </c>
      <c r="O28" s="180" t="str">
        <f>IF(B28="", "",ご一括注文書!$G$17)</f>
        <v/>
      </c>
      <c r="P28" s="180" t="str">
        <f>IF(B28="", "",ご一括注文書!$I$17)</f>
        <v/>
      </c>
      <c r="Q28" s="180" t="str">
        <f>IF(B28="", "",ご一括注文書!$J$17)</f>
        <v/>
      </c>
      <c r="R28" s="180" t="str">
        <f>IF(B28="", "",ご一括注文書!$K$17)</f>
        <v/>
      </c>
      <c r="S28" s="180" t="str">
        <f>IF(B28="", "",ご一括注文書!$L$17)</f>
        <v/>
      </c>
      <c r="T28" s="180" t="str">
        <f>IF(B28="", "",ご一括注文書!$M$17)</f>
        <v/>
      </c>
      <c r="U28" s="180" t="str">
        <f>IF(B28="", "",ご一括注文書!$N$17)</f>
        <v/>
      </c>
      <c r="V28" s="180" t="str">
        <f>IF(B28="", "",ご一括注文書!$O$17)</f>
        <v/>
      </c>
      <c r="W28" s="180" t="str">
        <f>IF(B28="", "",ご一括注文書!$P$17)</f>
        <v/>
      </c>
      <c r="Y28" s="180">
        <f>ご一括注文書!C48</f>
        <v>0</v>
      </c>
      <c r="Z28" s="180">
        <f>ご一括注文書!D48</f>
        <v>0</v>
      </c>
      <c r="AA28" s="180">
        <f>ご一括注文書!E48</f>
        <v>0</v>
      </c>
      <c r="AB28" s="180">
        <f>ご一括注文書!F48</f>
        <v>0</v>
      </c>
      <c r="AC28" s="180">
        <f>ご一括注文書!H48</f>
        <v>0</v>
      </c>
      <c r="AD28" s="180">
        <f>ご一括注文書!G48</f>
        <v>0</v>
      </c>
      <c r="AE28" s="180">
        <f>ご一括注文書!I48</f>
        <v>0</v>
      </c>
      <c r="AF28" s="180">
        <f>ご一括注文書!J48</f>
        <v>0</v>
      </c>
      <c r="AG28" s="180">
        <f>ご一括注文書!K48</f>
        <v>0</v>
      </c>
      <c r="AH28" s="180">
        <f>ご一括注文書!L48</f>
        <v>0</v>
      </c>
      <c r="AI28" s="180">
        <f>ご一括注文書!M48</f>
        <v>0</v>
      </c>
      <c r="AJ28" s="180">
        <f>ご一括注文書!N48</f>
        <v>0</v>
      </c>
      <c r="AK28" s="180">
        <f>ご一括注文書!P48</f>
        <v>0</v>
      </c>
      <c r="AM28" s="180" t="str">
        <f>IF(B28="", "",ご一括注文書!$Q$17)</f>
        <v/>
      </c>
      <c r="AQ28" s="121" t="str">
        <f>IF(B28="", "",IF(ご一括注文書!W48&lt;&gt;"", ご一括注文書!W48, IF(ご一括注文書!$S$17&lt;&gt;"", ご一括注文書!$S$17, "")))</f>
        <v/>
      </c>
      <c r="AR28" s="180" t="str">
        <f>IF(B28="", "",IF(ご一括注文書!X48&lt;&gt;"", ご一括注文書!X48, IF(ご一括注文書!$U$18&lt;&gt;"", ご一括注文書!$U$18, "")))</f>
        <v/>
      </c>
    </row>
    <row r="29" spans="2:44" ht="15.5" customHeight="1" x14ac:dyDescent="0.3">
      <c r="B29" s="180" t="str">
        <f>ご一括注文書!R49</f>
        <v/>
      </c>
      <c r="F29" s="180">
        <f>ご一括注文書!S49</f>
        <v>0</v>
      </c>
      <c r="G29" s="181" t="str">
        <f>IF(B29="", "",IF(ご一括注文書!$B$14&lt;&gt;"","代金引換", IF(ご一括注文書!$C$14&lt;&gt;"","クレジットカード", "")))</f>
        <v/>
      </c>
      <c r="J29" s="180">
        <f>ご一括注文書!$C$17</f>
        <v>0</v>
      </c>
      <c r="K29" s="180">
        <f>ご一括注文書!$D$17</f>
        <v>0</v>
      </c>
      <c r="L29" s="180">
        <f>ご一括注文書!$E$17</f>
        <v>0</v>
      </c>
      <c r="M29" s="180" t="str">
        <f>IF(B29="", "",ご一括注文書!$F$17)</f>
        <v/>
      </c>
      <c r="N29" s="180" t="str">
        <f>IF(B29="", "",ご一括注文書!$H$17)</f>
        <v/>
      </c>
      <c r="O29" s="180" t="str">
        <f>IF(B29="", "",ご一括注文書!$G$17)</f>
        <v/>
      </c>
      <c r="P29" s="180" t="str">
        <f>IF(B29="", "",ご一括注文書!$I$17)</f>
        <v/>
      </c>
      <c r="Q29" s="180" t="str">
        <f>IF(B29="", "",ご一括注文書!$J$17)</f>
        <v/>
      </c>
      <c r="R29" s="180" t="str">
        <f>IF(B29="", "",ご一括注文書!$K$17)</f>
        <v/>
      </c>
      <c r="S29" s="180" t="str">
        <f>IF(B29="", "",ご一括注文書!$L$17)</f>
        <v/>
      </c>
      <c r="T29" s="180" t="str">
        <f>IF(B29="", "",ご一括注文書!$M$17)</f>
        <v/>
      </c>
      <c r="U29" s="180" t="str">
        <f>IF(B29="", "",ご一括注文書!$N$17)</f>
        <v/>
      </c>
      <c r="V29" s="180" t="str">
        <f>IF(B29="", "",ご一括注文書!$O$17)</f>
        <v/>
      </c>
      <c r="W29" s="180" t="str">
        <f>IF(B29="", "",ご一括注文書!$P$17)</f>
        <v/>
      </c>
      <c r="Y29" s="180">
        <f>ご一括注文書!C49</f>
        <v>0</v>
      </c>
      <c r="Z29" s="180">
        <f>ご一括注文書!D49</f>
        <v>0</v>
      </c>
      <c r="AA29" s="180">
        <f>ご一括注文書!E49</f>
        <v>0</v>
      </c>
      <c r="AB29" s="180">
        <f>ご一括注文書!F49</f>
        <v>0</v>
      </c>
      <c r="AC29" s="180">
        <f>ご一括注文書!H49</f>
        <v>0</v>
      </c>
      <c r="AD29" s="180">
        <f>ご一括注文書!G49</f>
        <v>0</v>
      </c>
      <c r="AE29" s="180">
        <f>ご一括注文書!I49</f>
        <v>0</v>
      </c>
      <c r="AF29" s="180">
        <f>ご一括注文書!J49</f>
        <v>0</v>
      </c>
      <c r="AG29" s="180">
        <f>ご一括注文書!K49</f>
        <v>0</v>
      </c>
      <c r="AH29" s="180">
        <f>ご一括注文書!L49</f>
        <v>0</v>
      </c>
      <c r="AI29" s="180">
        <f>ご一括注文書!M49</f>
        <v>0</v>
      </c>
      <c r="AJ29" s="180">
        <f>ご一括注文書!N49</f>
        <v>0</v>
      </c>
      <c r="AK29" s="180">
        <f>ご一括注文書!P49</f>
        <v>0</v>
      </c>
      <c r="AM29" s="180" t="str">
        <f>IF(B29="", "",ご一括注文書!$Q$17)</f>
        <v/>
      </c>
      <c r="AQ29" s="121" t="str">
        <f>IF(B29="", "",IF(ご一括注文書!W49&lt;&gt;"", ご一括注文書!W49, IF(ご一括注文書!$S$17&lt;&gt;"", ご一括注文書!$S$17, "")))</f>
        <v/>
      </c>
      <c r="AR29" s="180" t="str">
        <f>IF(B29="", "",IF(ご一括注文書!X49&lt;&gt;"", ご一括注文書!X49, IF(ご一括注文書!$U$18&lt;&gt;"", ご一括注文書!$U$18, "")))</f>
        <v/>
      </c>
    </row>
    <row r="30" spans="2:44" ht="15.5" customHeight="1" x14ac:dyDescent="0.3">
      <c r="B30" s="180" t="str">
        <f>ご一括注文書!R50</f>
        <v/>
      </c>
      <c r="F30" s="180">
        <f>ご一括注文書!S50</f>
        <v>0</v>
      </c>
      <c r="G30" s="181" t="str">
        <f>IF(B30="", "",IF(ご一括注文書!$B$14&lt;&gt;"","代金引換", IF(ご一括注文書!$C$14&lt;&gt;"","クレジットカード", "")))</f>
        <v/>
      </c>
      <c r="J30" s="180">
        <f>ご一括注文書!$C$17</f>
        <v>0</v>
      </c>
      <c r="K30" s="180">
        <f>ご一括注文書!$D$17</f>
        <v>0</v>
      </c>
      <c r="L30" s="180">
        <f>ご一括注文書!$E$17</f>
        <v>0</v>
      </c>
      <c r="M30" s="180" t="str">
        <f>IF(B30="", "",ご一括注文書!$F$17)</f>
        <v/>
      </c>
      <c r="N30" s="180" t="str">
        <f>IF(B30="", "",ご一括注文書!$H$17)</f>
        <v/>
      </c>
      <c r="O30" s="180" t="str">
        <f>IF(B30="", "",ご一括注文書!$G$17)</f>
        <v/>
      </c>
      <c r="P30" s="180" t="str">
        <f>IF(B30="", "",ご一括注文書!$I$17)</f>
        <v/>
      </c>
      <c r="Q30" s="180" t="str">
        <f>IF(B30="", "",ご一括注文書!$J$17)</f>
        <v/>
      </c>
      <c r="R30" s="180" t="str">
        <f>IF(B30="", "",ご一括注文書!$K$17)</f>
        <v/>
      </c>
      <c r="S30" s="180" t="str">
        <f>IF(B30="", "",ご一括注文書!$L$17)</f>
        <v/>
      </c>
      <c r="T30" s="180" t="str">
        <f>IF(B30="", "",ご一括注文書!$M$17)</f>
        <v/>
      </c>
      <c r="U30" s="180" t="str">
        <f>IF(B30="", "",ご一括注文書!$N$17)</f>
        <v/>
      </c>
      <c r="V30" s="180" t="str">
        <f>IF(B30="", "",ご一括注文書!$O$17)</f>
        <v/>
      </c>
      <c r="W30" s="180" t="str">
        <f>IF(B30="", "",ご一括注文書!$P$17)</f>
        <v/>
      </c>
      <c r="Y30" s="180">
        <f>ご一括注文書!C50</f>
        <v>0</v>
      </c>
      <c r="Z30" s="180">
        <f>ご一括注文書!D50</f>
        <v>0</v>
      </c>
      <c r="AA30" s="180">
        <f>ご一括注文書!E50</f>
        <v>0</v>
      </c>
      <c r="AB30" s="180">
        <f>ご一括注文書!F50</f>
        <v>0</v>
      </c>
      <c r="AC30" s="180">
        <f>ご一括注文書!H50</f>
        <v>0</v>
      </c>
      <c r="AD30" s="180">
        <f>ご一括注文書!G50</f>
        <v>0</v>
      </c>
      <c r="AE30" s="180">
        <f>ご一括注文書!I50</f>
        <v>0</v>
      </c>
      <c r="AF30" s="180">
        <f>ご一括注文書!J50</f>
        <v>0</v>
      </c>
      <c r="AG30" s="180">
        <f>ご一括注文書!K50</f>
        <v>0</v>
      </c>
      <c r="AH30" s="180">
        <f>ご一括注文書!L50</f>
        <v>0</v>
      </c>
      <c r="AI30" s="180">
        <f>ご一括注文書!M50</f>
        <v>0</v>
      </c>
      <c r="AJ30" s="180">
        <f>ご一括注文書!N50</f>
        <v>0</v>
      </c>
      <c r="AK30" s="180">
        <f>ご一括注文書!P50</f>
        <v>0</v>
      </c>
      <c r="AM30" s="180" t="str">
        <f>IF(B30="", "",ご一括注文書!$Q$17)</f>
        <v/>
      </c>
      <c r="AQ30" s="121" t="str">
        <f>IF(B30="", "",IF(ご一括注文書!W50&lt;&gt;"", ご一括注文書!W50, IF(ご一括注文書!$S$17&lt;&gt;"", ご一括注文書!$S$17, "")))</f>
        <v/>
      </c>
      <c r="AR30" s="180" t="str">
        <f>IF(B30="", "",IF(ご一括注文書!X50&lt;&gt;"", ご一括注文書!X50, IF(ご一括注文書!$U$18&lt;&gt;"", ご一括注文書!$U$18, "")))</f>
        <v/>
      </c>
    </row>
    <row r="31" spans="2:44" ht="15.5" customHeight="1" x14ac:dyDescent="0.3">
      <c r="B31" s="180" t="str">
        <f>ご一括注文書!R51</f>
        <v/>
      </c>
      <c r="F31" s="180">
        <f>ご一括注文書!S51</f>
        <v>0</v>
      </c>
      <c r="G31" s="181" t="str">
        <f>IF(B31="", "",IF(ご一括注文書!$B$14&lt;&gt;"","代金引換", IF(ご一括注文書!$C$14&lt;&gt;"","クレジットカード", "")))</f>
        <v/>
      </c>
      <c r="J31" s="180">
        <f>ご一括注文書!$C$17</f>
        <v>0</v>
      </c>
      <c r="K31" s="180">
        <f>ご一括注文書!$D$17</f>
        <v>0</v>
      </c>
      <c r="L31" s="180">
        <f>ご一括注文書!$E$17</f>
        <v>0</v>
      </c>
      <c r="M31" s="180" t="str">
        <f>IF(B31="", "",ご一括注文書!$F$17)</f>
        <v/>
      </c>
      <c r="N31" s="180" t="str">
        <f>IF(B31="", "",ご一括注文書!$H$17)</f>
        <v/>
      </c>
      <c r="O31" s="180" t="str">
        <f>IF(B31="", "",ご一括注文書!$G$17)</f>
        <v/>
      </c>
      <c r="P31" s="180" t="str">
        <f>IF(B31="", "",ご一括注文書!$I$17)</f>
        <v/>
      </c>
      <c r="Q31" s="180" t="str">
        <f>IF(B31="", "",ご一括注文書!$J$17)</f>
        <v/>
      </c>
      <c r="R31" s="180" t="str">
        <f>IF(B31="", "",ご一括注文書!$K$17)</f>
        <v/>
      </c>
      <c r="S31" s="180" t="str">
        <f>IF(B31="", "",ご一括注文書!$L$17)</f>
        <v/>
      </c>
      <c r="T31" s="180" t="str">
        <f>IF(B31="", "",ご一括注文書!$M$17)</f>
        <v/>
      </c>
      <c r="U31" s="180" t="str">
        <f>IF(B31="", "",ご一括注文書!$N$17)</f>
        <v/>
      </c>
      <c r="V31" s="180" t="str">
        <f>IF(B31="", "",ご一括注文書!$O$17)</f>
        <v/>
      </c>
      <c r="W31" s="180" t="str">
        <f>IF(B31="", "",ご一括注文書!$P$17)</f>
        <v/>
      </c>
      <c r="Y31" s="180">
        <f>ご一括注文書!C51</f>
        <v>0</v>
      </c>
      <c r="Z31" s="180">
        <f>ご一括注文書!D51</f>
        <v>0</v>
      </c>
      <c r="AA31" s="180">
        <f>ご一括注文書!E51</f>
        <v>0</v>
      </c>
      <c r="AB31" s="180">
        <f>ご一括注文書!F51</f>
        <v>0</v>
      </c>
      <c r="AC31" s="180">
        <f>ご一括注文書!H51</f>
        <v>0</v>
      </c>
      <c r="AD31" s="180">
        <f>ご一括注文書!G51</f>
        <v>0</v>
      </c>
      <c r="AE31" s="180">
        <f>ご一括注文書!I51</f>
        <v>0</v>
      </c>
      <c r="AF31" s="180">
        <f>ご一括注文書!J51</f>
        <v>0</v>
      </c>
      <c r="AG31" s="180">
        <f>ご一括注文書!K51</f>
        <v>0</v>
      </c>
      <c r="AH31" s="180">
        <f>ご一括注文書!L51</f>
        <v>0</v>
      </c>
      <c r="AI31" s="180">
        <f>ご一括注文書!M51</f>
        <v>0</v>
      </c>
      <c r="AJ31" s="180">
        <f>ご一括注文書!N51</f>
        <v>0</v>
      </c>
      <c r="AK31" s="180">
        <f>ご一括注文書!P51</f>
        <v>0</v>
      </c>
      <c r="AM31" s="180" t="str">
        <f>IF(B31="", "",ご一括注文書!$Q$17)</f>
        <v/>
      </c>
      <c r="AQ31" s="121" t="str">
        <f>IF(B31="", "",IF(ご一括注文書!W51&lt;&gt;"", ご一括注文書!W51, IF(ご一括注文書!$S$17&lt;&gt;"", ご一括注文書!$S$17, "")))</f>
        <v/>
      </c>
      <c r="AR31" s="180" t="str">
        <f>IF(B31="", "",IF(ご一括注文書!X51&lt;&gt;"", ご一括注文書!X51, IF(ご一括注文書!$U$18&lt;&gt;"", ご一括注文書!$U$18, "")))</f>
        <v/>
      </c>
    </row>
    <row r="32" spans="2:44" ht="15.5" customHeight="1" x14ac:dyDescent="0.3">
      <c r="G32" s="181"/>
      <c r="AQ32" s="121"/>
    </row>
    <row r="33" spans="7:43" ht="15.5" customHeight="1" x14ac:dyDescent="0.3">
      <c r="G33" s="181"/>
      <c r="AQ33" s="121"/>
    </row>
    <row r="34" spans="7:43" ht="15.5" customHeight="1" x14ac:dyDescent="0.3">
      <c r="G34" s="181"/>
      <c r="AQ34" s="121"/>
    </row>
    <row r="35" spans="7:43" ht="15.5" customHeight="1" x14ac:dyDescent="0.3">
      <c r="G35" s="181"/>
      <c r="AQ35" s="121"/>
    </row>
    <row r="36" spans="7:43" ht="15.5" customHeight="1" x14ac:dyDescent="0.3">
      <c r="G36" s="181"/>
      <c r="AQ36" s="121"/>
    </row>
    <row r="37" spans="7:43" ht="15.5" customHeight="1" x14ac:dyDescent="0.3">
      <c r="G37" s="181"/>
      <c r="AQ37" s="121"/>
    </row>
    <row r="38" spans="7:43" ht="15.5" customHeight="1" x14ac:dyDescent="0.3">
      <c r="G38" s="181"/>
      <c r="AQ38" s="121"/>
    </row>
    <row r="39" spans="7:43" ht="15.5" customHeight="1" x14ac:dyDescent="0.3">
      <c r="G39" s="181"/>
      <c r="AQ39" s="121"/>
    </row>
    <row r="40" spans="7:43" ht="15.5" customHeight="1" x14ac:dyDescent="0.3">
      <c r="G40" s="181"/>
      <c r="AQ40" s="121"/>
    </row>
    <row r="41" spans="7:43" ht="15.5" customHeight="1" x14ac:dyDescent="0.3">
      <c r="G41" s="181"/>
      <c r="AQ41" s="121"/>
    </row>
    <row r="42" spans="7:43" ht="15.5" customHeight="1" x14ac:dyDescent="0.3">
      <c r="G42" s="181"/>
      <c r="AQ42" s="121"/>
    </row>
    <row r="43" spans="7:43" ht="15.5" customHeight="1" x14ac:dyDescent="0.3">
      <c r="G43" s="181"/>
      <c r="AQ43" s="121"/>
    </row>
    <row r="44" spans="7:43" ht="15.5" customHeight="1" x14ac:dyDescent="0.3">
      <c r="G44" s="181"/>
      <c r="AQ44" s="121"/>
    </row>
    <row r="45" spans="7:43" ht="15.5" customHeight="1" x14ac:dyDescent="0.3">
      <c r="G45" s="181"/>
      <c r="AQ45" s="121"/>
    </row>
    <row r="46" spans="7:43" ht="15.5" customHeight="1" x14ac:dyDescent="0.3">
      <c r="G46" s="181"/>
      <c r="AQ46" s="121"/>
    </row>
    <row r="47" spans="7:43" ht="15.5" customHeight="1" x14ac:dyDescent="0.3">
      <c r="G47" s="181"/>
      <c r="AQ47" s="121"/>
    </row>
    <row r="48" spans="7:43" ht="15.5" customHeight="1" x14ac:dyDescent="0.3">
      <c r="G48" s="181"/>
      <c r="AQ48" s="121"/>
    </row>
    <row r="49" spans="7:43" ht="15.5" customHeight="1" x14ac:dyDescent="0.3">
      <c r="G49" s="181"/>
      <c r="AQ49" s="121"/>
    </row>
    <row r="50" spans="7:43" ht="15.5" customHeight="1" x14ac:dyDescent="0.3">
      <c r="G50" s="181"/>
      <c r="AQ50" s="121"/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ご一括注文書</vt:lpstr>
      <vt:lpstr>コマンド入力(非表示）</vt:lpstr>
      <vt:lpstr>代理注文用シート（非表示）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2025-08-01T05:58:41Z</dcterms:created>
  <dcterms:modified xsi:type="dcterms:W3CDTF">2026-05-13T06:32:14Z</dcterms:modified>
</cp:coreProperties>
</file>